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580" windowWidth="11355" windowHeight="624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<sst xmlns="http://schemas.openxmlformats.org/spreadsheetml/2006/main" count="179" uniqueCount="82">
  <si>
    <t>lit</t>
  </si>
  <si>
    <t>kg</t>
  </si>
  <si>
    <t>200gr</t>
  </si>
  <si>
    <t>Beograd</t>
  </si>
  <si>
    <t>Čačak</t>
  </si>
  <si>
    <t>Kragujevac</t>
  </si>
  <si>
    <t>Kraljevo</t>
  </si>
  <si>
    <t>Loznica</t>
  </si>
  <si>
    <t>Niš</t>
  </si>
  <si>
    <t>Pirot</t>
  </si>
  <si>
    <t>Požarevac</t>
  </si>
  <si>
    <t>Smederevo</t>
  </si>
  <si>
    <t>Vranje</t>
  </si>
  <si>
    <t>Zaječar</t>
  </si>
  <si>
    <t>Kikinda</t>
  </si>
  <si>
    <t>Novi Sad</t>
  </si>
  <si>
    <t>Pančevo</t>
  </si>
  <si>
    <t>Sombor</t>
  </si>
  <si>
    <t>Sremska Mitrovica</t>
  </si>
  <si>
    <t>Subotica</t>
  </si>
  <si>
    <t>Zrenjanin</t>
  </si>
  <si>
    <t>dominantna cena (RSD) / prevale price</t>
  </si>
  <si>
    <r>
      <t xml:space="preserve">DOMAĆE/UVOZ           </t>
    </r>
    <r>
      <rPr>
        <i/>
        <sz val="10"/>
        <rFont val="Arial Narrow"/>
        <family val="2"/>
      </rPr>
      <t xml:space="preserve">                                                                 </t>
    </r>
  </si>
  <si>
    <t xml:space="preserve">PAKOVANJE                                                   </t>
  </si>
  <si>
    <t>NPK</t>
  </si>
  <si>
    <t>NPK (15:15:15)</t>
  </si>
  <si>
    <t>Fertil-Bačka Palanka</t>
  </si>
  <si>
    <t>25kg</t>
  </si>
  <si>
    <t>50kg</t>
  </si>
  <si>
    <t>Azohem-Subotca</t>
  </si>
  <si>
    <t>Savakop - Novi Sad</t>
  </si>
  <si>
    <t>5kg</t>
  </si>
  <si>
    <t>Linzer Agro trade - Beograd</t>
  </si>
  <si>
    <t>Austrija</t>
  </si>
  <si>
    <t>NPK (8:16:24)</t>
  </si>
  <si>
    <t>NPK (16:16:16)</t>
  </si>
  <si>
    <t>Rusija</t>
  </si>
  <si>
    <t>UREA-Karbamid</t>
  </si>
  <si>
    <t>UREA</t>
  </si>
  <si>
    <t>Azotara- Pancevo</t>
  </si>
  <si>
    <t>Agrina-Novi Sad</t>
  </si>
  <si>
    <t>4kg</t>
  </si>
  <si>
    <t>KAN-Kalcijum nitrat</t>
  </si>
  <si>
    <t>KAN</t>
  </si>
  <si>
    <t>Semenarnacoop-Novi Sad</t>
  </si>
  <si>
    <t>AN-Amonijum nitrat</t>
  </si>
  <si>
    <t>AN</t>
  </si>
  <si>
    <t>MAP-Mono-amonijum fosfat</t>
  </si>
  <si>
    <t xml:space="preserve">MAP (12:52:0) </t>
  </si>
  <si>
    <t>FERTICARE</t>
  </si>
  <si>
    <t>Ferticare (10:5:26)</t>
  </si>
  <si>
    <t>Finska</t>
  </si>
  <si>
    <t>2kg</t>
  </si>
  <si>
    <t>Ferticare (24:8:16)</t>
  </si>
  <si>
    <t>Ferticare (15:30:15)</t>
  </si>
  <si>
    <t>SLAVOL</t>
  </si>
  <si>
    <t>Slavol</t>
  </si>
  <si>
    <t>Agrounik-Zemun</t>
  </si>
  <si>
    <t xml:space="preserve">100ml </t>
  </si>
  <si>
    <t>5lit</t>
  </si>
  <si>
    <t>10lit</t>
  </si>
  <si>
    <t>MURTONIC</t>
  </si>
  <si>
    <t xml:space="preserve">Murtonic (19:9:27)                   </t>
  </si>
  <si>
    <t>Galenika Fitofarmacija - Zemun</t>
  </si>
  <si>
    <t>Grčka</t>
  </si>
  <si>
    <t>20gr</t>
  </si>
  <si>
    <t>500gr</t>
  </si>
  <si>
    <t>WUXAL</t>
  </si>
  <si>
    <t>Wuxal Calcium</t>
  </si>
  <si>
    <t>Chemical Agrosava - Beograd</t>
  </si>
  <si>
    <t>Nemačka</t>
  </si>
  <si>
    <t>250ml</t>
  </si>
  <si>
    <t>Wuxal Magnesium</t>
  </si>
  <si>
    <t>Wuxal Boron</t>
  </si>
  <si>
    <t>Wuxal Super</t>
  </si>
  <si>
    <t>Kutina</t>
  </si>
  <si>
    <t>30gr</t>
  </si>
  <si>
    <t xml:space="preserve"> PROIZVOD                                                   </t>
  </si>
  <si>
    <t>Šabac</t>
  </si>
  <si>
    <t>Užice</t>
  </si>
  <si>
    <t>Leskovac</t>
  </si>
  <si>
    <r>
      <t xml:space="preserve">                        PREGLED CENA / Agrarni inputi / MINERALNA ĐUBRIVA  
SEPTEMBAR 2019                                                                                                                                                                                                                                            PRICE LIST/ Agricultural inputs / MINERAL FERTILIZERS                                                                              SEPTEMBER 2019                                                                                 </t>
    </r>
    <r>
      <rPr>
        <i/>
        <sz val="10"/>
        <rFont val="Arial Narrow"/>
        <family val="2"/>
      </rPr>
      <t xml:space="preserve">                                       </t>
    </r>
  </si>
</sst>
</file>

<file path=xl/styles.xml><?xml version="1.0" encoding="utf-8"?>
<styleSheet xmlns="http://schemas.openxmlformats.org/spreadsheetml/2006/main">
  <numFmts count="5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Дин.&quot;;\-#,##0\ &quot;Дин.&quot;"/>
    <numFmt numFmtId="181" formatCode="#,##0\ &quot;Дин.&quot;;[Red]\-#,##0\ &quot;Дин.&quot;"/>
    <numFmt numFmtId="182" formatCode="#,##0.00\ &quot;Дин.&quot;;\-#,##0.00\ &quot;Дин.&quot;"/>
    <numFmt numFmtId="183" formatCode="#,##0.00\ &quot;Дин.&quot;;[Red]\-#,##0.00\ &quot;Дин.&quot;"/>
    <numFmt numFmtId="184" formatCode="_-* #,##0\ &quot;Дин.&quot;_-;\-* #,##0\ &quot;Дин.&quot;_-;_-* &quot;-&quot;\ &quot;Дин.&quot;_-;_-@_-"/>
    <numFmt numFmtId="185" formatCode="_-* #,##0\ _Д_и_н_._-;\-* #,##0\ _Д_и_н_._-;_-* &quot;-&quot;\ _Д_и_н_._-;_-@_-"/>
    <numFmt numFmtId="186" formatCode="_-* #,##0.00\ &quot;Дин.&quot;_-;\-* #,##0.00\ &quot;Дин.&quot;_-;_-* &quot;-&quot;??\ &quot;Дин.&quot;_-;_-@_-"/>
    <numFmt numFmtId="187" formatCode="_-* #,##0.00\ _Д_и_н_._-;\-* #,##0.00\ _Д_и_н_._-;_-* &quot;-&quot;??\ _Д_и_н_.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#,##0.00&quot; ha&quot;"/>
    <numFmt numFmtId="193" formatCode="#,##0.0&quot; l&quot;"/>
    <numFmt numFmtId="194" formatCode="#,##0\ [$Din.-81A]&quot;/l&quot;"/>
    <numFmt numFmtId="195" formatCode="#,##0\ [$Din.-81A]"/>
    <numFmt numFmtId="196" formatCode="[$-241A]d\.\ mmmm\ yyyy"/>
    <numFmt numFmtId="197" formatCode="\„\Д\а\“;\„\Д\а\“;\„\Н\е\“"/>
    <numFmt numFmtId="198" formatCode="\„\Т\а\ч\н\о\“;\„\Т\а\ч\н\о\“;\„\Н\е\т\а\ч\н\о\“"/>
    <numFmt numFmtId="199" formatCode="\„\У\к\љ\у\ч\е\н\о\“;\„\У\к\љ\у\ч\е\н\о\“;\„\И\с\к\љ\у\ч\е\н\о\“"/>
    <numFmt numFmtId="200" formatCode="[$¥€-2]\ #,##0.00_);[Red]\([$€-2]\ #,##0.00\)"/>
    <numFmt numFmtId="201" formatCode="dd/mmm"/>
    <numFmt numFmtId="202" formatCode="_-* #,##0\ &quot;дин.&quot;_-;\-* #,##0\ &quot;дин.&quot;_-;_-* &quot;-&quot;\ &quot;дин.&quot;_-;_-@_-"/>
    <numFmt numFmtId="203" formatCode="_-* #,##0.00\ &quot;дин.&quot;_-;\-* #,##0.00\ &quot;дин.&quot;_-;_-* &quot;-&quot;??\ &quot;дин.&quot;_-;_-@_-"/>
    <numFmt numFmtId="204" formatCode="_-* #,##0\ &quot;din.&quot;_-;\-* #,##0\ &quot;din.&quot;_-;_-* &quot;-&quot;\ &quot;din.&quot;_-;_-@_-"/>
    <numFmt numFmtId="205" formatCode="_-* #,##0\ _d_i_n_._-;\-* #,##0\ _d_i_n_._-;_-* &quot;-&quot;\ _d_i_n_._-;_-@_-"/>
    <numFmt numFmtId="206" formatCode="_-* #,##0.00\ &quot;din.&quot;_-;\-* #,##0.00\ &quot;din.&quot;_-;_-* &quot;-&quot;??\ &quot;din.&quot;_-;_-@_-"/>
    <numFmt numFmtId="207" formatCode="_-* #,##0.00\ _d_i_n_._-;\-* #,##0.00\ _d_i_n_._-;_-* &quot;-&quot;??\ _d_i_n_._-;_-@_-"/>
    <numFmt numFmtId="208" formatCode="m/d/yyyy"/>
    <numFmt numFmtId="209" formatCode="h:mm:ss"/>
    <numFmt numFmtId="210" formatCode="d\-mmm"/>
  </numFmts>
  <fonts count="47">
    <font>
      <sz val="10"/>
      <name val="Arial"/>
      <family val="0"/>
    </font>
    <font>
      <u val="single"/>
      <sz val="10"/>
      <color indexed="14"/>
      <name val="MS Sans Serif"/>
      <family val="2"/>
    </font>
    <font>
      <u val="single"/>
      <sz val="10"/>
      <color indexed="12"/>
      <name val="MS Sans Serif"/>
      <family val="2"/>
    </font>
    <font>
      <b/>
      <sz val="10"/>
      <name val="Arial Narrow"/>
      <family val="2"/>
    </font>
    <font>
      <b/>
      <sz val="12"/>
      <name val="Arial Narrow"/>
      <family val="2"/>
    </font>
    <font>
      <sz val="10"/>
      <name val="Arial Narrow"/>
      <family val="2"/>
    </font>
    <font>
      <i/>
      <sz val="10"/>
      <name val="Arial Narrow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 Narrow"/>
      <family val="2"/>
    </font>
    <font>
      <sz val="10"/>
      <color indexed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FFFF"/>
      <name val="Arial Narrow"/>
      <family val="2"/>
    </font>
    <font>
      <sz val="10"/>
      <color rgb="FFFF0000"/>
      <name val="Arial Narrow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FF"/>
        <bgColor indexed="64"/>
      </patternFill>
    </fill>
    <fill>
      <patternFill patternType="mediumGray">
        <fgColor rgb="FF003300"/>
        <bgColor rgb="FF92D050"/>
      </patternFill>
    </fill>
    <fill>
      <patternFill patternType="solid">
        <fgColor rgb="FF92D05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/>
      <bottom/>
    </border>
    <border>
      <left style="thin"/>
      <right style="thin"/>
      <top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/>
      <right/>
      <top style="thin"/>
      <bottom style="thin"/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/>
      <right style="thin"/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 style="thin"/>
      <bottom/>
    </border>
    <border>
      <left/>
      <right style="thin"/>
      <top style="thin"/>
      <bottom/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29" borderId="1" applyNumberFormat="0" applyAlignment="0" applyProtection="0"/>
    <xf numFmtId="0" fontId="39" fillId="0" borderId="6" applyNumberFormat="0" applyFill="0" applyAlignment="0" applyProtection="0"/>
    <xf numFmtId="0" fontId="40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41" fillId="26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9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</cellStyleXfs>
  <cellXfs count="128">
    <xf numFmtId="0" fontId="0" fillId="0" borderId="0" xfId="0" applyAlignment="1">
      <alignment/>
    </xf>
    <xf numFmtId="0" fontId="5" fillId="32" borderId="10" xfId="0" applyFont="1" applyFill="1" applyBorder="1" applyAlignment="1" applyProtection="1">
      <alignment horizontal="center" vertical="center"/>
      <protection hidden="1" locked="0"/>
    </xf>
    <xf numFmtId="0" fontId="5" fillId="33" borderId="10" xfId="66" applyFont="1" applyFill="1" applyBorder="1" applyAlignment="1" applyProtection="1">
      <alignment horizontal="center" vertical="center"/>
      <protection hidden="1" locked="0"/>
    </xf>
    <xf numFmtId="0" fontId="5" fillId="34" borderId="11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center" wrapText="1"/>
    </xf>
    <xf numFmtId="0" fontId="6" fillId="34" borderId="14" xfId="0" applyFont="1" applyFill="1" applyBorder="1" applyAlignment="1">
      <alignment vertical="center" wrapText="1"/>
    </xf>
    <xf numFmtId="0" fontId="6" fillId="34" borderId="0" xfId="0" applyFont="1" applyFill="1" applyAlignment="1">
      <alignment vertical="center" wrapText="1"/>
    </xf>
    <xf numFmtId="0" fontId="8" fillId="34" borderId="15" xfId="0" applyFont="1" applyFill="1" applyBorder="1" applyAlignment="1">
      <alignment horizontal="center" vertical="center" wrapText="1"/>
    </xf>
    <xf numFmtId="0" fontId="8" fillId="34" borderId="16" xfId="0" applyFont="1" applyFill="1" applyBorder="1" applyAlignment="1">
      <alignment horizontal="center" vertical="center" wrapText="1"/>
    </xf>
    <xf numFmtId="1" fontId="8" fillId="34" borderId="16" xfId="0" applyNumberFormat="1" applyFont="1" applyFill="1" applyBorder="1" applyAlignment="1">
      <alignment horizontal="center" vertical="center" wrapText="1"/>
    </xf>
    <xf numFmtId="0" fontId="7" fillId="34" borderId="16" xfId="0" applyFont="1" applyFill="1" applyBorder="1" applyAlignment="1">
      <alignment horizontal="center" vertical="center" wrapText="1"/>
    </xf>
    <xf numFmtId="1" fontId="7" fillId="34" borderId="16" xfId="0" applyNumberFormat="1" applyFont="1" applyFill="1" applyBorder="1" applyAlignment="1">
      <alignment horizontal="center" vertical="center" wrapText="1"/>
    </xf>
    <xf numFmtId="0" fontId="7" fillId="34" borderId="16" xfId="0" applyFont="1" applyFill="1" applyBorder="1" applyAlignment="1">
      <alignment vertical="center" wrapText="1"/>
    </xf>
    <xf numFmtId="0" fontId="3" fillId="35" borderId="14" xfId="0" applyFont="1" applyFill="1" applyBorder="1" applyAlignment="1">
      <alignment horizontal="left" vertical="center"/>
    </xf>
    <xf numFmtId="0" fontId="45" fillId="35" borderId="0" xfId="0" applyFont="1" applyFill="1" applyAlignment="1">
      <alignment horizontal="center" vertical="center"/>
    </xf>
    <xf numFmtId="0" fontId="4" fillId="36" borderId="0" xfId="0" applyFont="1" applyFill="1" applyAlignment="1">
      <alignment horizontal="center" vertical="center"/>
    </xf>
    <xf numFmtId="0" fontId="4" fillId="36" borderId="0" xfId="0" applyFont="1" applyFill="1" applyAlignment="1">
      <alignment vertical="center"/>
    </xf>
    <xf numFmtId="0" fontId="4" fillId="36" borderId="16" xfId="0" applyFont="1" applyFill="1" applyBorder="1" applyAlignment="1">
      <alignment horizontal="center" vertical="center"/>
    </xf>
    <xf numFmtId="0" fontId="5" fillId="34" borderId="12" xfId="0" applyFont="1" applyFill="1" applyBorder="1" applyAlignment="1">
      <alignment horizontal="left" vertical="center"/>
    </xf>
    <xf numFmtId="0" fontId="5" fillId="34" borderId="17" xfId="0" applyFont="1" applyFill="1" applyBorder="1" applyAlignment="1">
      <alignment horizontal="center" vertical="center"/>
    </xf>
    <xf numFmtId="0" fontId="5" fillId="37" borderId="18" xfId="0" applyFont="1" applyFill="1" applyBorder="1" applyAlignment="1" applyProtection="1">
      <alignment horizontal="center" vertical="center"/>
      <protection hidden="1" locked="0"/>
    </xf>
    <xf numFmtId="0" fontId="5" fillId="37" borderId="10" xfId="0" applyFont="1" applyFill="1" applyBorder="1" applyAlignment="1" applyProtection="1">
      <alignment horizontal="center" vertical="center"/>
      <protection hidden="1" locked="0"/>
    </xf>
    <xf numFmtId="0" fontId="5" fillId="37" borderId="17" xfId="0" applyFont="1" applyFill="1" applyBorder="1" applyAlignment="1" applyProtection="1">
      <alignment horizontal="center" vertical="center"/>
      <protection hidden="1" locked="0"/>
    </xf>
    <xf numFmtId="0" fontId="5" fillId="37" borderId="17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/>
    </xf>
    <xf numFmtId="0" fontId="5" fillId="0" borderId="17" xfId="0" applyFont="1" applyBorder="1" applyAlignment="1">
      <alignment horizontal="center" vertical="center"/>
    </xf>
    <xf numFmtId="1" fontId="5" fillId="37" borderId="17" xfId="0" applyNumberFormat="1" applyFont="1" applyFill="1" applyBorder="1" applyAlignment="1" applyProtection="1">
      <alignment horizontal="center" vertical="center"/>
      <protection hidden="1" locked="0"/>
    </xf>
    <xf numFmtId="0" fontId="5" fillId="37" borderId="17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horizontal="left" vertical="center"/>
    </xf>
    <xf numFmtId="0" fontId="5" fillId="34" borderId="0" xfId="0" applyFont="1" applyFill="1" applyAlignment="1">
      <alignment vertical="center"/>
    </xf>
    <xf numFmtId="0" fontId="5" fillId="0" borderId="0" xfId="0" applyFont="1" applyAlignment="1">
      <alignment horizontal="center" vertical="center"/>
    </xf>
    <xf numFmtId="0" fontId="45" fillId="35" borderId="0" xfId="0" applyFont="1" applyFill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5" fillId="34" borderId="12" xfId="0" applyFont="1" applyFill="1" applyBorder="1" applyAlignment="1">
      <alignment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left" vertical="center"/>
    </xf>
    <xf numFmtId="0" fontId="5" fillId="34" borderId="18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vertical="center"/>
    </xf>
    <xf numFmtId="0" fontId="5" fillId="34" borderId="0" xfId="0" applyFont="1" applyFill="1" applyAlignment="1">
      <alignment horizontal="center" vertical="center"/>
    </xf>
    <xf numFmtId="21" fontId="5" fillId="34" borderId="10" xfId="0" applyNumberFormat="1" applyFont="1" applyFill="1" applyBorder="1" applyAlignment="1">
      <alignment horizontal="left" vertical="center"/>
    </xf>
    <xf numFmtId="0" fontId="3" fillId="35" borderId="0" xfId="0" applyFont="1" applyFill="1" applyAlignment="1">
      <alignment horizontal="center" vertical="center"/>
    </xf>
    <xf numFmtId="0" fontId="3" fillId="35" borderId="0" xfId="0" applyFont="1" applyFill="1" applyAlignment="1">
      <alignment vertical="center"/>
    </xf>
    <xf numFmtId="0" fontId="5" fillId="37" borderId="17" xfId="0" applyFont="1" applyFill="1" applyBorder="1" applyAlignment="1" applyProtection="1">
      <alignment horizontal="center"/>
      <protection hidden="1" locked="0"/>
    </xf>
    <xf numFmtId="0" fontId="5" fillId="37" borderId="17" xfId="0" applyFont="1" applyFill="1" applyBorder="1" applyAlignment="1">
      <alignment horizontal="center"/>
    </xf>
    <xf numFmtId="0" fontId="5" fillId="33" borderId="10" xfId="0" applyFont="1" applyFill="1" applyBorder="1" applyAlignment="1" applyProtection="1">
      <alignment horizontal="center"/>
      <protection hidden="1" locked="0"/>
    </xf>
    <xf numFmtId="21" fontId="5" fillId="34" borderId="12" xfId="0" applyNumberFormat="1" applyFont="1" applyFill="1" applyBorder="1" applyAlignment="1">
      <alignment horizontal="left" vertical="center"/>
    </xf>
    <xf numFmtId="0" fontId="46" fillId="34" borderId="0" xfId="0" applyFont="1" applyFill="1" applyAlignment="1">
      <alignment vertical="center"/>
    </xf>
    <xf numFmtId="16" fontId="5" fillId="34" borderId="17" xfId="0" applyNumberFormat="1" applyFont="1" applyFill="1" applyBorder="1" applyAlignment="1">
      <alignment horizontal="center" vertical="center"/>
    </xf>
    <xf numFmtId="0" fontId="5" fillId="37" borderId="18" xfId="0" applyFont="1" applyFill="1" applyBorder="1" applyAlignment="1" applyProtection="1">
      <alignment horizontal="center" vertical="center" wrapText="1"/>
      <protection hidden="1" locked="0"/>
    </xf>
    <xf numFmtId="0" fontId="5" fillId="37" borderId="17" xfId="0" applyFont="1" applyFill="1" applyBorder="1" applyAlignment="1" applyProtection="1">
      <alignment horizontal="center" vertical="center" wrapText="1"/>
      <protection hidden="1" locked="0"/>
    </xf>
    <xf numFmtId="0" fontId="5" fillId="38" borderId="19" xfId="82" applyFont="1" applyFill="1" applyBorder="1" applyAlignment="1" applyProtection="1">
      <alignment horizontal="center" vertical="center"/>
      <protection hidden="1" locked="0"/>
    </xf>
    <xf numFmtId="0" fontId="5" fillId="38" borderId="19" xfId="73" applyFont="1" applyFill="1" applyBorder="1" applyAlignment="1" applyProtection="1">
      <alignment horizontal="center" vertical="center"/>
      <protection hidden="1" locked="0"/>
    </xf>
    <xf numFmtId="0" fontId="5" fillId="37" borderId="16" xfId="0" applyFont="1" applyFill="1" applyBorder="1" applyAlignment="1">
      <alignment horizontal="center" vertical="center" wrapText="1"/>
    </xf>
    <xf numFmtId="0" fontId="5" fillId="37" borderId="16" xfId="0" applyFont="1" applyFill="1" applyBorder="1" applyAlignment="1" applyProtection="1">
      <alignment horizontal="center" vertical="center"/>
      <protection hidden="1" locked="0"/>
    </xf>
    <xf numFmtId="0" fontId="5" fillId="33" borderId="20" xfId="66" applyFont="1" applyFill="1" applyBorder="1" applyAlignment="1" applyProtection="1">
      <alignment horizontal="center" vertical="center"/>
      <protection hidden="1" locked="0"/>
    </xf>
    <xf numFmtId="0" fontId="5" fillId="37" borderId="10" xfId="0" applyFont="1" applyFill="1" applyBorder="1" applyAlignment="1">
      <alignment horizontal="center" vertical="center"/>
    </xf>
    <xf numFmtId="0" fontId="5" fillId="38" borderId="10" xfId="82" applyFont="1" applyFill="1" applyBorder="1" applyAlignment="1" applyProtection="1">
      <alignment horizontal="center" vertical="center"/>
      <protection hidden="1" locked="0"/>
    </xf>
    <xf numFmtId="0" fontId="5" fillId="37" borderId="10" xfId="0" applyFont="1" applyFill="1" applyBorder="1" applyAlignment="1">
      <alignment horizontal="center" vertical="center" wrapText="1"/>
    </xf>
    <xf numFmtId="0" fontId="3" fillId="35" borderId="14" xfId="77" applyFont="1" applyFill="1" applyBorder="1" applyAlignment="1">
      <alignment horizontal="left" vertical="center"/>
      <protection/>
    </xf>
    <xf numFmtId="0" fontId="45" fillId="35" borderId="0" xfId="77" applyFont="1" applyFill="1" applyAlignment="1">
      <alignment horizontal="center" vertical="center"/>
      <protection/>
    </xf>
    <xf numFmtId="0" fontId="45" fillId="35" borderId="16" xfId="77" applyFont="1" applyFill="1" applyBorder="1" applyAlignment="1">
      <alignment vertical="center"/>
      <protection/>
    </xf>
    <xf numFmtId="0" fontId="5" fillId="34" borderId="10" xfId="77" applyFont="1" applyFill="1" applyBorder="1" applyAlignment="1">
      <alignment horizontal="left" vertical="center"/>
      <protection/>
    </xf>
    <xf numFmtId="0" fontId="5" fillId="34" borderId="10" xfId="77" applyFont="1" applyFill="1" applyBorder="1" applyAlignment="1">
      <alignment vertical="center"/>
      <protection/>
    </xf>
    <xf numFmtId="0" fontId="5" fillId="34" borderId="10" xfId="0" applyFont="1" applyFill="1" applyBorder="1" applyAlignment="1">
      <alignment vertical="center"/>
    </xf>
    <xf numFmtId="0" fontId="5" fillId="34" borderId="0" xfId="0" applyFont="1" applyFill="1" applyBorder="1" applyAlignment="1">
      <alignment horizontal="center" vertical="center"/>
    </xf>
    <xf numFmtId="0" fontId="5" fillId="38" borderId="10" xfId="73" applyFont="1" applyFill="1" applyBorder="1" applyAlignment="1" applyProtection="1">
      <alignment horizontal="center" vertical="center"/>
      <protection hidden="1" locked="0"/>
    </xf>
    <xf numFmtId="0" fontId="5" fillId="39" borderId="18" xfId="0" applyFont="1" applyFill="1" applyBorder="1" applyAlignment="1" applyProtection="1">
      <alignment horizontal="center" vertical="center"/>
      <protection hidden="1" locked="0"/>
    </xf>
    <xf numFmtId="0" fontId="5" fillId="39" borderId="18" xfId="0" applyFont="1" applyFill="1" applyBorder="1" applyAlignment="1">
      <alignment horizontal="center" vertical="center" wrapText="1"/>
    </xf>
    <xf numFmtId="0" fontId="5" fillId="39" borderId="10" xfId="0" applyFont="1" applyFill="1" applyBorder="1" applyAlignment="1" applyProtection="1">
      <alignment horizontal="center" vertical="center"/>
      <protection hidden="1" locked="0"/>
    </xf>
    <xf numFmtId="0" fontId="5" fillId="39" borderId="18" xfId="0" applyFont="1" applyFill="1" applyBorder="1" applyAlignment="1">
      <alignment horizontal="center" vertical="center"/>
    </xf>
    <xf numFmtId="0" fontId="5" fillId="40" borderId="10" xfId="0" applyFont="1" applyFill="1" applyBorder="1" applyAlignment="1" applyProtection="1">
      <alignment horizontal="center" vertical="center"/>
      <protection hidden="1" locked="0"/>
    </xf>
    <xf numFmtId="0" fontId="5" fillId="41" borderId="10" xfId="73" applyFont="1" applyFill="1" applyBorder="1" applyAlignment="1" applyProtection="1">
      <alignment horizontal="center" vertical="center"/>
      <protection hidden="1" locked="0"/>
    </xf>
    <xf numFmtId="0" fontId="5" fillId="40" borderId="10" xfId="66" applyFont="1" applyFill="1" applyBorder="1" applyAlignment="1" applyProtection="1">
      <alignment horizontal="center" vertical="center"/>
      <protection hidden="1" locked="0"/>
    </xf>
    <xf numFmtId="0" fontId="5" fillId="41" borderId="21" xfId="82" applyFont="1" applyFill="1" applyBorder="1" applyAlignment="1" applyProtection="1">
      <alignment horizontal="center" vertical="center"/>
      <protection hidden="1" locked="0"/>
    </xf>
    <xf numFmtId="0" fontId="5" fillId="34" borderId="22" xfId="0" applyFont="1" applyFill="1" applyBorder="1" applyAlignment="1">
      <alignment vertical="center"/>
    </xf>
    <xf numFmtId="0" fontId="5" fillId="36" borderId="23" xfId="0" applyFont="1" applyFill="1" applyBorder="1" applyAlignment="1">
      <alignment horizontal="center" vertical="center"/>
    </xf>
    <xf numFmtId="0" fontId="0" fillId="38" borderId="19" xfId="82" applyFont="1" applyFill="1" applyBorder="1" applyAlignment="1" applyProtection="1">
      <alignment horizontal="center" vertical="center"/>
      <protection hidden="1" locked="0"/>
    </xf>
    <xf numFmtId="0" fontId="0" fillId="38" borderId="19" xfId="73" applyFont="1" applyFill="1" applyBorder="1" applyAlignment="1" applyProtection="1">
      <alignment horizontal="center"/>
      <protection hidden="1" locked="0"/>
    </xf>
    <xf numFmtId="0" fontId="0" fillId="38" borderId="19" xfId="73" applyFont="1" applyFill="1" applyBorder="1" applyAlignment="1" applyProtection="1">
      <alignment horizontal="center" vertical="center"/>
      <protection hidden="1" locked="0"/>
    </xf>
    <xf numFmtId="0" fontId="5" fillId="0" borderId="14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1" fontId="5" fillId="37" borderId="10" xfId="0" applyNumberFormat="1" applyFont="1" applyFill="1" applyBorder="1" applyAlignment="1" applyProtection="1">
      <alignment horizontal="center" vertical="center"/>
      <protection hidden="1" locked="0"/>
    </xf>
    <xf numFmtId="0" fontId="5" fillId="36" borderId="24" xfId="0" applyFont="1" applyFill="1" applyBorder="1" applyAlignment="1">
      <alignment vertical="center"/>
    </xf>
    <xf numFmtId="0" fontId="5" fillId="36" borderId="0" xfId="0" applyFont="1" applyFill="1" applyAlignment="1">
      <alignment horizontal="center" vertical="center"/>
    </xf>
    <xf numFmtId="0" fontId="5" fillId="36" borderId="24" xfId="0" applyFont="1" applyFill="1" applyBorder="1" applyAlignment="1">
      <alignment horizontal="center" vertical="center"/>
    </xf>
    <xf numFmtId="0" fontId="5" fillId="36" borderId="24" xfId="0" applyFont="1" applyFill="1" applyBorder="1" applyAlignment="1">
      <alignment horizontal="center" vertical="center"/>
    </xf>
    <xf numFmtId="0" fontId="5" fillId="41" borderId="21" xfId="73" applyFont="1" applyFill="1" applyBorder="1" applyAlignment="1" applyProtection="1">
      <alignment horizontal="center" vertical="center"/>
      <protection hidden="1" locked="0"/>
    </xf>
    <xf numFmtId="0" fontId="5" fillId="39" borderId="25" xfId="0" applyFont="1" applyFill="1" applyBorder="1" applyAlignment="1">
      <alignment horizontal="center" vertical="center"/>
    </xf>
    <xf numFmtId="0" fontId="5" fillId="36" borderId="10" xfId="0" applyFont="1" applyFill="1" applyBorder="1" applyAlignment="1">
      <alignment horizontal="center"/>
    </xf>
    <xf numFmtId="0" fontId="5" fillId="36" borderId="20" xfId="0" applyFont="1" applyFill="1" applyBorder="1" applyAlignment="1">
      <alignment horizontal="center"/>
    </xf>
    <xf numFmtId="0" fontId="5" fillId="36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5" fillId="39" borderId="17" xfId="0" applyFont="1" applyFill="1" applyBorder="1" applyAlignment="1" applyProtection="1">
      <alignment horizontal="center"/>
      <protection hidden="1" locked="0"/>
    </xf>
    <xf numFmtId="0" fontId="5" fillId="39" borderId="17" xfId="0" applyFont="1" applyFill="1" applyBorder="1" applyAlignment="1">
      <alignment horizontal="center"/>
    </xf>
    <xf numFmtId="0" fontId="5" fillId="39" borderId="17" xfId="0" applyFont="1" applyFill="1" applyBorder="1" applyAlignment="1" applyProtection="1">
      <alignment horizontal="center" vertical="center"/>
      <protection hidden="1" locked="0"/>
    </xf>
    <xf numFmtId="0" fontId="5" fillId="39" borderId="17" xfId="0" applyFont="1" applyFill="1" applyBorder="1" applyAlignment="1">
      <alignment horizontal="center" vertical="center" wrapText="1"/>
    </xf>
    <xf numFmtId="0" fontId="0" fillId="41" borderId="19" xfId="73" applyFont="1" applyFill="1" applyBorder="1" applyAlignment="1" applyProtection="1">
      <alignment horizontal="center"/>
      <protection hidden="1" locked="0"/>
    </xf>
    <xf numFmtId="1" fontId="5" fillId="39" borderId="17" xfId="0" applyNumberFormat="1" applyFont="1" applyFill="1" applyBorder="1" applyAlignment="1" applyProtection="1">
      <alignment horizontal="center" vertical="center"/>
      <protection hidden="1" locked="0"/>
    </xf>
    <xf numFmtId="0" fontId="5" fillId="39" borderId="17" xfId="0" applyFont="1" applyFill="1" applyBorder="1" applyAlignment="1" applyProtection="1">
      <alignment horizontal="center" vertical="center" wrapText="1"/>
      <protection hidden="1" locked="0"/>
    </xf>
    <xf numFmtId="0" fontId="5" fillId="37" borderId="18" xfId="0" applyFont="1" applyFill="1" applyBorder="1" applyAlignment="1">
      <alignment horizontal="center" vertical="center" wrapText="1"/>
    </xf>
    <xf numFmtId="0" fontId="5" fillId="36" borderId="0" xfId="0" applyFont="1" applyFill="1" applyBorder="1" applyAlignment="1">
      <alignment horizontal="center" vertical="center"/>
    </xf>
    <xf numFmtId="0" fontId="5" fillId="41" borderId="26" xfId="82" applyFont="1" applyFill="1" applyBorder="1" applyAlignment="1" applyProtection="1">
      <alignment horizontal="center" vertical="center"/>
      <protection hidden="1" locked="0"/>
    </xf>
    <xf numFmtId="0" fontId="5" fillId="36" borderId="25" xfId="0" applyFont="1" applyFill="1" applyBorder="1" applyAlignment="1">
      <alignment horizontal="center" vertical="center"/>
    </xf>
    <xf numFmtId="0" fontId="5" fillId="39" borderId="13" xfId="0" applyFont="1" applyFill="1" applyBorder="1" applyAlignment="1" applyProtection="1">
      <alignment horizontal="center"/>
      <protection hidden="1" locked="0"/>
    </xf>
    <xf numFmtId="0" fontId="0" fillId="41" borderId="0" xfId="73" applyFont="1" applyFill="1" applyBorder="1" applyAlignment="1" applyProtection="1">
      <alignment horizontal="center"/>
      <protection hidden="1" locked="0"/>
    </xf>
    <xf numFmtId="0" fontId="0" fillId="38" borderId="27" xfId="73" applyFont="1" applyFill="1" applyBorder="1" applyAlignment="1" applyProtection="1">
      <alignment horizontal="center" vertical="center"/>
      <protection hidden="1" locked="0"/>
    </xf>
    <xf numFmtId="0" fontId="7" fillId="35" borderId="20" xfId="0" applyFont="1" applyFill="1" applyBorder="1" applyAlignment="1">
      <alignment horizontal="center" textRotation="90"/>
    </xf>
    <xf numFmtId="0" fontId="7" fillId="35" borderId="12" xfId="0" applyFont="1" applyFill="1" applyBorder="1" applyAlignment="1">
      <alignment horizontal="center" textRotation="90"/>
    </xf>
    <xf numFmtId="0" fontId="5" fillId="34" borderId="22" xfId="0" applyFont="1" applyFill="1" applyBorder="1" applyAlignment="1">
      <alignment horizontal="right" vertical="center" wrapText="1"/>
    </xf>
    <xf numFmtId="0" fontId="5" fillId="34" borderId="25" xfId="0" applyFont="1" applyFill="1" applyBorder="1" applyAlignment="1">
      <alignment horizontal="right" vertical="center" wrapText="1"/>
    </xf>
    <xf numFmtId="0" fontId="5" fillId="34" borderId="18" xfId="0" applyFont="1" applyFill="1" applyBorder="1" applyAlignment="1">
      <alignment horizontal="right" vertical="center" wrapText="1"/>
    </xf>
    <xf numFmtId="0" fontId="7" fillId="35" borderId="28" xfId="0" applyFont="1" applyFill="1" applyBorder="1" applyAlignment="1">
      <alignment horizontal="center" textRotation="90"/>
    </xf>
    <xf numFmtId="1" fontId="7" fillId="35" borderId="20" xfId="0" applyNumberFormat="1" applyFont="1" applyFill="1" applyBorder="1" applyAlignment="1">
      <alignment horizontal="center" textRotation="90"/>
    </xf>
    <xf numFmtId="1" fontId="7" fillId="35" borderId="12" xfId="0" applyNumberFormat="1" applyFont="1" applyFill="1" applyBorder="1" applyAlignment="1">
      <alignment horizontal="center" textRotation="90"/>
    </xf>
    <xf numFmtId="0" fontId="5" fillId="36" borderId="10" xfId="0" applyFont="1" applyFill="1" applyBorder="1" applyAlignment="1">
      <alignment horizontal="center" vertical="center" wrapText="1"/>
    </xf>
    <xf numFmtId="0" fontId="5" fillId="36" borderId="0" xfId="0" applyFont="1" applyFill="1" applyAlignment="1">
      <alignment horizontal="center" vertical="center"/>
    </xf>
    <xf numFmtId="0" fontId="5" fillId="36" borderId="29" xfId="0" applyFont="1" applyFill="1" applyBorder="1" applyAlignment="1">
      <alignment horizontal="center" vertical="center"/>
    </xf>
    <xf numFmtId="0" fontId="5" fillId="36" borderId="0" xfId="0" applyFont="1" applyFill="1" applyAlignment="1">
      <alignment horizontal="center"/>
    </xf>
    <xf numFmtId="0" fontId="5" fillId="36" borderId="29" xfId="0" applyFont="1" applyFill="1" applyBorder="1" applyAlignment="1">
      <alignment horizontal="center"/>
    </xf>
    <xf numFmtId="0" fontId="5" fillId="36" borderId="24" xfId="0" applyFont="1" applyFill="1" applyBorder="1" applyAlignment="1">
      <alignment horizontal="center"/>
    </xf>
    <xf numFmtId="0" fontId="5" fillId="36" borderId="30" xfId="0" applyFont="1" applyFill="1" applyBorder="1" applyAlignment="1">
      <alignment horizontal="center"/>
    </xf>
    <xf numFmtId="0" fontId="5" fillId="36" borderId="24" xfId="0" applyFont="1" applyFill="1" applyBorder="1" applyAlignment="1">
      <alignment horizontal="center" vertical="center"/>
    </xf>
    <xf numFmtId="0" fontId="5" fillId="36" borderId="31" xfId="0" applyFont="1" applyFill="1" applyBorder="1" applyAlignment="1">
      <alignment horizontal="center" vertical="center"/>
    </xf>
  </cellXfs>
  <cellStyles count="6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  <cellStyle name="Нормалан 2" xfId="65"/>
    <cellStyle name="Нормалан 2 2" xfId="66"/>
    <cellStyle name="Нормалан 2 2 2" xfId="67"/>
    <cellStyle name="Нормалан 2 3" xfId="68"/>
    <cellStyle name="Нормалан 2 4" xfId="69"/>
    <cellStyle name="Нормалан 3" xfId="70"/>
    <cellStyle name="Нормалан 3 2" xfId="71"/>
    <cellStyle name="Нормалан 3 2 2" xfId="72"/>
    <cellStyle name="Нормалан 3 3" xfId="73"/>
    <cellStyle name="Нормалан 3 4" xfId="74"/>
    <cellStyle name="Нормалан 4" xfId="75"/>
    <cellStyle name="Нормалан 4 2" xfId="76"/>
    <cellStyle name="Нормалан 4 3" xfId="77"/>
    <cellStyle name="Нормалан 4 3 2" xfId="78"/>
    <cellStyle name="Нормалан 4 3 3" xfId="79"/>
    <cellStyle name="Нормалан 4 4" xfId="80"/>
    <cellStyle name="Нормалан 5" xfId="81"/>
    <cellStyle name="Нормалан 6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1628775</xdr:colOff>
      <xdr:row>1</xdr:row>
      <xdr:rowOff>0</xdr:rowOff>
    </xdr:to>
    <xdr:pic>
      <xdr:nvPicPr>
        <xdr:cNvPr id="1" name="Слика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2877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79"/>
  <sheetViews>
    <sheetView tabSelected="1" view="pageBreakPreview" zoomScale="60" zoomScaleNormal="75" zoomScalePageLayoutView="0" workbookViewId="0" topLeftCell="A10">
      <selection activeCell="L82" sqref="L82"/>
    </sheetView>
  </sheetViews>
  <sheetFormatPr defaultColWidth="9.140625" defaultRowHeight="12.75"/>
  <cols>
    <col min="1" max="1" width="28.7109375" style="0" customWidth="1"/>
    <col min="2" max="2" width="24.8515625" style="0" bestFit="1" customWidth="1"/>
    <col min="3" max="3" width="20.28125" style="0" customWidth="1"/>
  </cols>
  <sheetData>
    <row r="1" spans="1:24" ht="76.5" customHeight="1">
      <c r="A1" s="113" t="s">
        <v>81</v>
      </c>
      <c r="B1" s="114"/>
      <c r="C1" s="115"/>
      <c r="D1" s="111" t="s">
        <v>3</v>
      </c>
      <c r="E1" s="111" t="s">
        <v>4</v>
      </c>
      <c r="F1" s="111" t="s">
        <v>5</v>
      </c>
      <c r="G1" s="117" t="s">
        <v>6</v>
      </c>
      <c r="H1" s="111" t="s">
        <v>7</v>
      </c>
      <c r="I1" s="111" t="s">
        <v>8</v>
      </c>
      <c r="J1" s="111" t="s">
        <v>9</v>
      </c>
      <c r="K1" s="111" t="s">
        <v>10</v>
      </c>
      <c r="L1" s="111" t="s">
        <v>11</v>
      </c>
      <c r="M1" s="117" t="s">
        <v>12</v>
      </c>
      <c r="N1" s="111" t="s">
        <v>13</v>
      </c>
      <c r="O1" s="111" t="s">
        <v>80</v>
      </c>
      <c r="P1" s="111" t="s">
        <v>78</v>
      </c>
      <c r="Q1" s="111" t="s">
        <v>79</v>
      </c>
      <c r="R1" s="111" t="s">
        <v>14</v>
      </c>
      <c r="S1" s="111" t="s">
        <v>15</v>
      </c>
      <c r="T1" s="111" t="s">
        <v>16</v>
      </c>
      <c r="U1" s="111" t="s">
        <v>17</v>
      </c>
      <c r="V1" s="111" t="s">
        <v>18</v>
      </c>
      <c r="W1" s="111" t="s">
        <v>19</v>
      </c>
      <c r="X1" s="111" t="s">
        <v>20</v>
      </c>
    </row>
    <row r="2" spans="1:24" ht="12.75">
      <c r="A2" s="3" t="s">
        <v>77</v>
      </c>
      <c r="B2" s="4" t="s">
        <v>22</v>
      </c>
      <c r="C2" s="5" t="s">
        <v>23</v>
      </c>
      <c r="D2" s="112"/>
      <c r="E2" s="112"/>
      <c r="F2" s="116"/>
      <c r="G2" s="118"/>
      <c r="H2" s="112"/>
      <c r="I2" s="112"/>
      <c r="J2" s="112"/>
      <c r="K2" s="112"/>
      <c r="L2" s="112"/>
      <c r="M2" s="118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</row>
    <row r="3" spans="1:24" ht="25.5" customHeight="1">
      <c r="A3" s="6" t="s">
        <v>21</v>
      </c>
      <c r="B3" s="7"/>
      <c r="C3" s="7"/>
      <c r="D3" s="8"/>
      <c r="E3" s="9"/>
      <c r="F3" s="9"/>
      <c r="G3" s="10"/>
      <c r="H3" s="11"/>
      <c r="I3" s="11"/>
      <c r="J3" s="11"/>
      <c r="K3" s="11"/>
      <c r="L3" s="11"/>
      <c r="M3" s="12"/>
      <c r="N3" s="11"/>
      <c r="O3" s="11"/>
      <c r="P3" s="11"/>
      <c r="Q3" s="11"/>
      <c r="R3" s="11"/>
      <c r="S3" s="11"/>
      <c r="T3" s="11"/>
      <c r="U3" s="11"/>
      <c r="V3" s="13"/>
      <c r="W3" s="11"/>
      <c r="X3" s="11"/>
    </row>
    <row r="4" spans="1:24" ht="15.75">
      <c r="A4" s="62" t="s">
        <v>24</v>
      </c>
      <c r="B4" s="63"/>
      <c r="C4" s="64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7"/>
      <c r="W4" s="16"/>
      <c r="X4" s="18"/>
    </row>
    <row r="5" spans="1:24" ht="12.75">
      <c r="A5" s="65"/>
      <c r="B5" s="66"/>
      <c r="C5" s="66"/>
      <c r="D5" s="72"/>
      <c r="E5" s="70"/>
      <c r="F5" s="70"/>
      <c r="G5" s="70"/>
      <c r="H5" s="70"/>
      <c r="I5" s="77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1"/>
      <c r="W5" s="70"/>
      <c r="X5" s="72"/>
    </row>
    <row r="6" spans="1:24" ht="12.75">
      <c r="A6" s="19" t="s">
        <v>25</v>
      </c>
      <c r="B6" s="20" t="s">
        <v>26</v>
      </c>
      <c r="C6" s="20" t="s">
        <v>27</v>
      </c>
      <c r="D6" s="21"/>
      <c r="E6" s="21"/>
      <c r="F6" s="23">
        <v>1100</v>
      </c>
      <c r="G6" s="23"/>
      <c r="H6" s="23">
        <v>1050</v>
      </c>
      <c r="I6" s="23">
        <v>1180</v>
      </c>
      <c r="J6" s="23"/>
      <c r="K6" s="23">
        <v>1100</v>
      </c>
      <c r="L6" s="23">
        <v>1050</v>
      </c>
      <c r="M6" s="23"/>
      <c r="N6" s="23"/>
      <c r="O6" s="23">
        <v>1180</v>
      </c>
      <c r="P6" s="23"/>
      <c r="Q6" s="23"/>
      <c r="R6" s="23"/>
      <c r="S6" s="23"/>
      <c r="T6" s="23"/>
      <c r="U6" s="23"/>
      <c r="V6" s="23"/>
      <c r="W6" s="23"/>
      <c r="X6" s="23"/>
    </row>
    <row r="7" spans="1:24" ht="12.75">
      <c r="A7" s="19" t="s">
        <v>25</v>
      </c>
      <c r="B7" s="20" t="s">
        <v>26</v>
      </c>
      <c r="C7" s="20" t="s">
        <v>28</v>
      </c>
      <c r="D7" s="23"/>
      <c r="E7" s="23"/>
      <c r="F7" s="23">
        <v>2050</v>
      </c>
      <c r="G7" s="23"/>
      <c r="H7" s="23"/>
      <c r="I7" s="23">
        <v>2230</v>
      </c>
      <c r="J7" s="23"/>
      <c r="K7" s="23"/>
      <c r="L7" s="23"/>
      <c r="M7" s="23"/>
      <c r="N7" s="23"/>
      <c r="O7" s="23">
        <v>2230</v>
      </c>
      <c r="P7" s="23">
        <v>2100</v>
      </c>
      <c r="Q7" s="23"/>
      <c r="R7" s="23"/>
      <c r="S7" s="23">
        <f>38.5*50</f>
        <v>1925</v>
      </c>
      <c r="T7" s="23"/>
      <c r="U7" s="23"/>
      <c r="V7" s="23"/>
      <c r="W7" s="23"/>
      <c r="X7" s="23"/>
    </row>
    <row r="8" spans="1:24" ht="12.75">
      <c r="A8" s="19" t="s">
        <v>25</v>
      </c>
      <c r="B8" s="20" t="s">
        <v>29</v>
      </c>
      <c r="C8" s="20" t="s">
        <v>28</v>
      </c>
      <c r="D8" s="23">
        <v>2100</v>
      </c>
      <c r="E8" s="23"/>
      <c r="F8" s="23">
        <v>1800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</row>
    <row r="9" spans="1:24" ht="12.75">
      <c r="A9" s="25" t="s">
        <v>25</v>
      </c>
      <c r="B9" s="26" t="s">
        <v>30</v>
      </c>
      <c r="C9" s="26" t="s">
        <v>31</v>
      </c>
      <c r="D9" s="23">
        <v>495</v>
      </c>
      <c r="E9" s="23"/>
      <c r="F9" s="23">
        <v>450</v>
      </c>
      <c r="G9" s="23"/>
      <c r="H9" s="23"/>
      <c r="I9" s="23"/>
      <c r="J9" s="23"/>
      <c r="K9" s="23">
        <v>410</v>
      </c>
      <c r="L9" s="23"/>
      <c r="M9" s="23"/>
      <c r="N9" s="23"/>
      <c r="O9" s="23"/>
      <c r="P9" s="23"/>
      <c r="Q9" s="23"/>
      <c r="R9" s="23">
        <v>510</v>
      </c>
      <c r="S9" s="23"/>
      <c r="T9" s="23">
        <v>390</v>
      </c>
      <c r="U9" s="23"/>
      <c r="V9" s="23">
        <v>500</v>
      </c>
      <c r="W9" s="23"/>
      <c r="X9" s="23">
        <v>450</v>
      </c>
    </row>
    <row r="10" spans="1:24" ht="12.75">
      <c r="A10" s="19" t="s">
        <v>25</v>
      </c>
      <c r="B10" s="20" t="s">
        <v>32</v>
      </c>
      <c r="C10" s="20" t="s">
        <v>27</v>
      </c>
      <c r="D10" s="23">
        <v>1100</v>
      </c>
      <c r="E10" s="23">
        <v>1150</v>
      </c>
      <c r="F10" s="23">
        <v>1150</v>
      </c>
      <c r="G10" s="23">
        <v>1150</v>
      </c>
      <c r="H10" s="23"/>
      <c r="I10" s="23">
        <v>1130</v>
      </c>
      <c r="J10" s="23">
        <v>1200</v>
      </c>
      <c r="K10" s="23"/>
      <c r="L10" s="23"/>
      <c r="M10" s="23"/>
      <c r="N10" s="23"/>
      <c r="O10" s="23">
        <v>1070</v>
      </c>
      <c r="P10" s="23"/>
      <c r="Q10" s="23"/>
      <c r="R10" s="23">
        <v>1200</v>
      </c>
      <c r="S10" s="23"/>
      <c r="T10" s="23">
        <v>1060</v>
      </c>
      <c r="U10" s="23"/>
      <c r="V10" s="23">
        <v>1000</v>
      </c>
      <c r="W10" s="23"/>
      <c r="X10" s="23"/>
    </row>
    <row r="11" spans="1:24" ht="12.75">
      <c r="A11" s="25" t="s">
        <v>25</v>
      </c>
      <c r="B11" s="26" t="s">
        <v>33</v>
      </c>
      <c r="C11" s="26" t="s">
        <v>27</v>
      </c>
      <c r="D11" s="23">
        <v>1125</v>
      </c>
      <c r="E11" s="23">
        <v>1100</v>
      </c>
      <c r="F11" s="23">
        <v>1150</v>
      </c>
      <c r="G11" s="23">
        <v>1060</v>
      </c>
      <c r="H11" s="23"/>
      <c r="I11" s="23">
        <v>1150</v>
      </c>
      <c r="J11" s="23">
        <v>1200</v>
      </c>
      <c r="K11" s="23">
        <v>1150</v>
      </c>
      <c r="L11" s="23"/>
      <c r="M11" s="23"/>
      <c r="N11" s="23">
        <v>1100</v>
      </c>
      <c r="O11" s="23">
        <v>1070</v>
      </c>
      <c r="P11" s="23"/>
      <c r="Q11" s="23"/>
      <c r="R11" s="23"/>
      <c r="S11" s="23"/>
      <c r="T11" s="23">
        <v>1150</v>
      </c>
      <c r="U11" s="23"/>
      <c r="V11" s="23">
        <v>1050</v>
      </c>
      <c r="W11" s="23">
        <f>38.1*25</f>
        <v>952.5</v>
      </c>
      <c r="X11" s="23"/>
    </row>
    <row r="12" spans="1:24" ht="12.75">
      <c r="A12" s="19" t="s">
        <v>34</v>
      </c>
      <c r="B12" s="20" t="s">
        <v>26</v>
      </c>
      <c r="C12" s="20" t="s">
        <v>28</v>
      </c>
      <c r="D12" s="23"/>
      <c r="E12" s="23"/>
      <c r="F12" s="23">
        <v>2150</v>
      </c>
      <c r="G12" s="23"/>
      <c r="H12" s="23"/>
      <c r="I12" s="23"/>
      <c r="J12" s="23"/>
      <c r="K12" s="23"/>
      <c r="L12" s="23"/>
      <c r="M12" s="23"/>
      <c r="N12" s="23"/>
      <c r="O12" s="23"/>
      <c r="P12" s="23">
        <v>2300</v>
      </c>
      <c r="Q12" s="23"/>
      <c r="R12" s="23"/>
      <c r="S12" s="23">
        <f>38*50</f>
        <v>1900</v>
      </c>
      <c r="T12" s="23"/>
      <c r="U12" s="23"/>
      <c r="V12" s="23"/>
      <c r="W12" s="23"/>
      <c r="X12" s="2"/>
    </row>
    <row r="13" spans="1:24" ht="12.75">
      <c r="A13" s="19" t="s">
        <v>34</v>
      </c>
      <c r="B13" s="20" t="s">
        <v>29</v>
      </c>
      <c r="C13" s="20" t="s">
        <v>31</v>
      </c>
      <c r="D13" s="28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>
        <v>450</v>
      </c>
      <c r="S13" s="23"/>
      <c r="T13" s="23"/>
      <c r="U13" s="23"/>
      <c r="V13" s="23">
        <v>500</v>
      </c>
      <c r="W13" s="23"/>
      <c r="X13" s="23"/>
    </row>
    <row r="14" spans="1:24" ht="12.75">
      <c r="A14" s="25" t="s">
        <v>35</v>
      </c>
      <c r="B14" s="26" t="s">
        <v>36</v>
      </c>
      <c r="C14" s="26" t="s">
        <v>27</v>
      </c>
      <c r="D14" s="28"/>
      <c r="E14" s="23"/>
      <c r="F14" s="23"/>
      <c r="G14" s="23"/>
      <c r="H14" s="23">
        <v>1075</v>
      </c>
      <c r="I14" s="23">
        <v>1190</v>
      </c>
      <c r="J14" s="23">
        <v>1200</v>
      </c>
      <c r="K14" s="23"/>
      <c r="L14" s="23">
        <v>1080</v>
      </c>
      <c r="M14" s="23"/>
      <c r="N14" s="23">
        <v>1100</v>
      </c>
      <c r="O14" s="23">
        <v>1100</v>
      </c>
      <c r="P14" s="23"/>
      <c r="Q14" s="23"/>
      <c r="R14" s="23"/>
      <c r="S14" s="23"/>
      <c r="T14" s="23"/>
      <c r="U14" s="23"/>
      <c r="V14" s="23">
        <v>1300</v>
      </c>
      <c r="W14" s="23"/>
      <c r="X14" s="23"/>
    </row>
    <row r="15" spans="1:24" ht="12.75">
      <c r="A15" s="25" t="s">
        <v>35</v>
      </c>
      <c r="B15" s="26" t="s">
        <v>36</v>
      </c>
      <c r="C15" s="26" t="s">
        <v>28</v>
      </c>
      <c r="D15" s="28">
        <v>2250</v>
      </c>
      <c r="E15" s="23"/>
      <c r="F15" s="23">
        <v>2200</v>
      </c>
      <c r="G15" s="23"/>
      <c r="H15" s="23"/>
      <c r="I15" s="23"/>
      <c r="J15" s="23"/>
      <c r="K15" s="23"/>
      <c r="L15" s="23"/>
      <c r="M15" s="23">
        <v>2400</v>
      </c>
      <c r="N15" s="23"/>
      <c r="O15" s="23"/>
      <c r="P15" s="23"/>
      <c r="Q15" s="23">
        <f>42*50</f>
        <v>2100</v>
      </c>
      <c r="R15" s="23"/>
      <c r="S15" s="23">
        <f>39.5*50</f>
        <v>1975</v>
      </c>
      <c r="T15" s="23">
        <v>2200</v>
      </c>
      <c r="U15" s="23">
        <f>40.7*50</f>
        <v>2035.0000000000002</v>
      </c>
      <c r="V15" s="23"/>
      <c r="W15" s="23">
        <f>39.3*50</f>
        <v>1964.9999999999998</v>
      </c>
      <c r="X15" s="23"/>
    </row>
    <row r="16" spans="1:3" ht="12.75">
      <c r="A16" s="83"/>
      <c r="B16" s="84"/>
      <c r="C16" s="84"/>
    </row>
    <row r="17" spans="1:24" ht="12.75">
      <c r="A17" s="14" t="s">
        <v>37</v>
      </c>
      <c r="B17" s="15"/>
      <c r="C17" s="32"/>
      <c r="D17" s="79"/>
      <c r="E17" s="88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26"/>
      <c r="Q17" s="126"/>
      <c r="R17" s="126"/>
      <c r="S17" s="126"/>
      <c r="T17" s="126"/>
      <c r="U17" s="126"/>
      <c r="V17" s="126"/>
      <c r="W17" s="126"/>
      <c r="X17" s="127"/>
    </row>
    <row r="18" spans="1:24" ht="12.75">
      <c r="A18" s="39"/>
      <c r="B18" s="67"/>
      <c r="C18" s="78"/>
      <c r="D18" s="72"/>
      <c r="E18" s="73"/>
      <c r="F18" s="70"/>
      <c r="G18" s="70"/>
      <c r="H18" s="71"/>
      <c r="I18" s="90"/>
      <c r="J18" s="70"/>
      <c r="K18" s="70"/>
      <c r="L18" s="70"/>
      <c r="M18" s="70"/>
      <c r="N18" s="71"/>
      <c r="O18" s="71"/>
      <c r="P18" s="71"/>
      <c r="Q18" s="71"/>
      <c r="R18" s="70"/>
      <c r="S18" s="74"/>
      <c r="T18" s="70"/>
      <c r="U18" s="70"/>
      <c r="V18" s="71"/>
      <c r="W18" s="70"/>
      <c r="X18" s="71"/>
    </row>
    <row r="19" spans="1:24" ht="12.75">
      <c r="A19" s="19" t="s">
        <v>38</v>
      </c>
      <c r="B19" s="20" t="s">
        <v>39</v>
      </c>
      <c r="C19" s="20" t="s">
        <v>28</v>
      </c>
      <c r="D19" s="23">
        <v>2200</v>
      </c>
      <c r="E19" s="28"/>
      <c r="F19" s="23">
        <v>2250</v>
      </c>
      <c r="G19" s="23"/>
      <c r="H19" s="23"/>
      <c r="I19" s="23">
        <v>2280</v>
      </c>
      <c r="J19" s="23"/>
      <c r="K19" s="23"/>
      <c r="L19" s="23">
        <v>2150</v>
      </c>
      <c r="M19" s="23"/>
      <c r="N19" s="23"/>
      <c r="O19" s="23"/>
      <c r="P19" s="23"/>
      <c r="Q19" s="23"/>
      <c r="R19" s="23"/>
      <c r="S19" s="23"/>
      <c r="T19" s="1"/>
      <c r="U19" s="23"/>
      <c r="V19" s="24"/>
      <c r="W19" s="23"/>
      <c r="X19" s="24"/>
    </row>
    <row r="20" spans="1:24" ht="12.75">
      <c r="A20" s="34" t="s">
        <v>38</v>
      </c>
      <c r="B20" s="26" t="s">
        <v>40</v>
      </c>
      <c r="C20" s="26" t="s">
        <v>41</v>
      </c>
      <c r="D20" s="23">
        <v>410</v>
      </c>
      <c r="E20" s="28"/>
      <c r="F20" s="23">
        <v>350</v>
      </c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>
        <v>505</v>
      </c>
      <c r="S20" s="23"/>
      <c r="T20" s="1">
        <v>350</v>
      </c>
      <c r="U20" s="23"/>
      <c r="V20" s="24">
        <v>410</v>
      </c>
      <c r="W20" s="23"/>
      <c r="X20" s="24"/>
    </row>
    <row r="21" spans="1:24" ht="12.75">
      <c r="A21" s="19" t="s">
        <v>38</v>
      </c>
      <c r="B21" s="20" t="s">
        <v>36</v>
      </c>
      <c r="C21" s="20" t="s">
        <v>27</v>
      </c>
      <c r="D21" s="23"/>
      <c r="E21" s="28">
        <v>1100</v>
      </c>
      <c r="F21" s="23">
        <v>1150</v>
      </c>
      <c r="G21" s="23">
        <v>1080</v>
      </c>
      <c r="H21" s="23"/>
      <c r="I21" s="23">
        <v>1130</v>
      </c>
      <c r="J21" s="23">
        <v>1200</v>
      </c>
      <c r="K21" s="23">
        <v>1050</v>
      </c>
      <c r="L21" s="23"/>
      <c r="M21" s="23">
        <v>1200</v>
      </c>
      <c r="N21" s="23"/>
      <c r="O21" s="23">
        <v>1050</v>
      </c>
      <c r="P21" s="23">
        <v>1050</v>
      </c>
      <c r="Q21" s="23"/>
      <c r="R21" s="23"/>
      <c r="S21" s="23"/>
      <c r="T21" s="1">
        <v>1150</v>
      </c>
      <c r="U21" s="23">
        <f>41.9*25</f>
        <v>1047.5</v>
      </c>
      <c r="V21" s="24">
        <v>900</v>
      </c>
      <c r="W21" s="23">
        <f>39.8*25</f>
        <v>994.9999999999999</v>
      </c>
      <c r="X21" s="24">
        <v>1116</v>
      </c>
    </row>
    <row r="22" spans="1:24" ht="12.75">
      <c r="A22" s="19" t="s">
        <v>38</v>
      </c>
      <c r="B22" s="20" t="s">
        <v>36</v>
      </c>
      <c r="C22" s="20" t="s">
        <v>28</v>
      </c>
      <c r="D22" s="23">
        <v>2100</v>
      </c>
      <c r="E22" s="28"/>
      <c r="F22" s="23">
        <v>2400</v>
      </c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>
        <f>44*50</f>
        <v>2200</v>
      </c>
      <c r="R22" s="23"/>
      <c r="S22" s="23">
        <f>42*50</f>
        <v>2100</v>
      </c>
      <c r="T22" s="1">
        <v>2250</v>
      </c>
      <c r="U22" s="27"/>
      <c r="V22" s="24">
        <v>2000</v>
      </c>
      <c r="W22" s="23"/>
      <c r="X22" s="24"/>
    </row>
    <row r="23" spans="1:24" ht="12.75">
      <c r="A23" s="19" t="s">
        <v>38</v>
      </c>
      <c r="B23" s="20" t="s">
        <v>75</v>
      </c>
      <c r="C23" s="20" t="s">
        <v>28</v>
      </c>
      <c r="D23" s="23"/>
      <c r="E23" s="28"/>
      <c r="F23" s="23">
        <v>2300</v>
      </c>
      <c r="G23" s="23"/>
      <c r="H23" s="23"/>
      <c r="I23" s="23"/>
      <c r="J23" s="23"/>
      <c r="K23" s="23"/>
      <c r="L23" s="23"/>
      <c r="M23" s="23"/>
      <c r="N23" s="23"/>
      <c r="O23" s="23"/>
      <c r="P23" s="23">
        <v>2100</v>
      </c>
      <c r="Q23" s="23"/>
      <c r="R23" s="23"/>
      <c r="S23" s="23">
        <v>2100</v>
      </c>
      <c r="T23" s="1">
        <v>2250</v>
      </c>
      <c r="U23" s="27"/>
      <c r="V23" s="24"/>
      <c r="W23" s="23">
        <f>42.1*50</f>
        <v>2105</v>
      </c>
      <c r="X23" s="24"/>
    </row>
    <row r="24" spans="1:24" ht="12.75">
      <c r="A24" s="35" t="s">
        <v>38</v>
      </c>
      <c r="B24" s="20" t="s">
        <v>33</v>
      </c>
      <c r="C24" s="20" t="s">
        <v>27</v>
      </c>
      <c r="D24" s="23">
        <v>1100</v>
      </c>
      <c r="E24" s="28">
        <v>1100</v>
      </c>
      <c r="F24" s="23">
        <v>1180</v>
      </c>
      <c r="G24" s="23">
        <v>1080</v>
      </c>
      <c r="H24" s="24"/>
      <c r="I24" s="82">
        <v>1250</v>
      </c>
      <c r="J24" s="55">
        <v>1100</v>
      </c>
      <c r="K24" s="80">
        <v>1100</v>
      </c>
      <c r="L24" s="23"/>
      <c r="M24" s="23">
        <v>1200</v>
      </c>
      <c r="N24" s="24">
        <v>1000</v>
      </c>
      <c r="O24" s="24">
        <v>1050</v>
      </c>
      <c r="P24" s="24"/>
      <c r="Q24" s="24"/>
      <c r="R24" s="23"/>
      <c r="S24" s="1"/>
      <c r="T24" s="1">
        <v>1150</v>
      </c>
      <c r="U24" s="27"/>
      <c r="V24" s="24">
        <v>900</v>
      </c>
      <c r="W24" s="23"/>
      <c r="X24" s="24"/>
    </row>
    <row r="25" spans="1:24" ht="12.75">
      <c r="A25" s="41"/>
      <c r="B25" s="68"/>
      <c r="C25" s="68"/>
      <c r="D25" s="31"/>
      <c r="E25" s="31"/>
      <c r="F25" s="33"/>
      <c r="G25" s="33"/>
      <c r="H25" s="33"/>
      <c r="I25" s="33"/>
      <c r="J25" s="33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7"/>
      <c r="W25" s="36"/>
      <c r="X25" s="38"/>
    </row>
    <row r="26" spans="1:24" ht="12.75">
      <c r="A26" s="14" t="s">
        <v>42</v>
      </c>
      <c r="B26" s="15"/>
      <c r="C26" s="32"/>
      <c r="D26" s="107"/>
      <c r="E26" s="107"/>
      <c r="F26" s="87"/>
      <c r="G26" s="88"/>
      <c r="H26" s="88"/>
      <c r="I26" s="88"/>
      <c r="J26" s="88"/>
      <c r="K26" s="88"/>
      <c r="L26" s="88"/>
      <c r="M26" s="88"/>
      <c r="N26" s="88"/>
      <c r="O26" s="89"/>
      <c r="P26" s="88"/>
      <c r="Q26" s="88"/>
      <c r="R26" s="88"/>
      <c r="S26" s="88"/>
      <c r="T26" s="88"/>
      <c r="U26" s="88"/>
      <c r="V26" s="86"/>
      <c r="W26" s="88"/>
      <c r="X26" s="88"/>
    </row>
    <row r="27" spans="1:24" ht="12.75">
      <c r="A27" s="39"/>
      <c r="B27" s="67"/>
      <c r="C27" s="67"/>
      <c r="D27" s="106"/>
      <c r="E27" s="99"/>
      <c r="F27" s="91"/>
      <c r="G27" s="72"/>
      <c r="H27" s="71"/>
      <c r="I27" s="75"/>
      <c r="J27" s="71"/>
      <c r="K27" s="70"/>
      <c r="L27" s="70"/>
      <c r="M27" s="70"/>
      <c r="N27" s="70"/>
      <c r="O27" s="70"/>
      <c r="P27" s="70"/>
      <c r="Q27" s="70"/>
      <c r="R27" s="70"/>
      <c r="S27" s="74"/>
      <c r="T27" s="70"/>
      <c r="U27" s="70"/>
      <c r="V27" s="71"/>
      <c r="W27" s="76"/>
      <c r="X27" s="71"/>
    </row>
    <row r="28" spans="1:24" ht="12.75">
      <c r="A28" s="39" t="s">
        <v>43</v>
      </c>
      <c r="B28" s="40" t="s">
        <v>29</v>
      </c>
      <c r="C28" s="40" t="s">
        <v>28</v>
      </c>
      <c r="D28" s="57">
        <v>1400</v>
      </c>
      <c r="E28" s="59"/>
      <c r="F28" s="23">
        <v>1500</v>
      </c>
      <c r="G28" s="23"/>
      <c r="H28" s="23"/>
      <c r="I28" s="23"/>
      <c r="J28" s="23"/>
      <c r="K28" s="23"/>
      <c r="L28" s="23">
        <v>1450</v>
      </c>
      <c r="M28" s="23"/>
      <c r="N28" s="23"/>
      <c r="O28" s="23"/>
      <c r="P28" s="23"/>
      <c r="Q28" s="23"/>
      <c r="R28" s="23"/>
      <c r="S28" s="23"/>
      <c r="T28" s="23"/>
      <c r="U28" s="57"/>
      <c r="V28" s="56"/>
      <c r="W28" s="58">
        <f>26.7*50</f>
        <v>1335</v>
      </c>
      <c r="X28" s="56"/>
    </row>
    <row r="29" spans="1:24" ht="12.75">
      <c r="A29" s="19" t="s">
        <v>43</v>
      </c>
      <c r="B29" s="20" t="s">
        <v>39</v>
      </c>
      <c r="C29" s="20" t="s">
        <v>28</v>
      </c>
      <c r="D29" s="22"/>
      <c r="E29" s="59"/>
      <c r="F29" s="23">
        <v>1550</v>
      </c>
      <c r="G29" s="23"/>
      <c r="H29" s="23">
        <v>1400</v>
      </c>
      <c r="I29" s="23">
        <v>1680</v>
      </c>
      <c r="J29" s="23"/>
      <c r="K29" s="23"/>
      <c r="L29" s="23"/>
      <c r="M29" s="23">
        <v>1600</v>
      </c>
      <c r="N29" s="23"/>
      <c r="O29" s="23">
        <v>1400</v>
      </c>
      <c r="P29" s="23">
        <v>1400</v>
      </c>
      <c r="Q29" s="23">
        <f>33*50</f>
        <v>1650</v>
      </c>
      <c r="R29" s="23"/>
      <c r="S29" s="23"/>
      <c r="T29" s="23"/>
      <c r="U29" s="22"/>
      <c r="V29" s="61"/>
      <c r="W29" s="2"/>
      <c r="X29" s="61"/>
    </row>
    <row r="30" spans="1:24" ht="12.75">
      <c r="A30" s="35" t="s">
        <v>43</v>
      </c>
      <c r="B30" s="20" t="s">
        <v>44</v>
      </c>
      <c r="C30" s="20" t="s">
        <v>31</v>
      </c>
      <c r="D30" s="57">
        <v>390</v>
      </c>
      <c r="E30" s="59">
        <v>360</v>
      </c>
      <c r="F30" s="23">
        <v>350</v>
      </c>
      <c r="G30" s="23">
        <v>360</v>
      </c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>
        <v>320</v>
      </c>
      <c r="S30" s="23"/>
      <c r="T30" s="23">
        <v>290</v>
      </c>
      <c r="U30" s="57">
        <v>383</v>
      </c>
      <c r="V30" s="56">
        <v>370</v>
      </c>
      <c r="W30" s="58"/>
      <c r="X30" s="56"/>
    </row>
    <row r="31" spans="1:24" ht="12.75">
      <c r="A31" s="35" t="s">
        <v>43</v>
      </c>
      <c r="B31" s="20" t="s">
        <v>44</v>
      </c>
      <c r="C31" s="20" t="s">
        <v>27</v>
      </c>
      <c r="D31" s="22">
        <v>770</v>
      </c>
      <c r="E31" s="59">
        <v>800</v>
      </c>
      <c r="F31" s="23">
        <v>800</v>
      </c>
      <c r="G31" s="23"/>
      <c r="H31" s="23"/>
      <c r="I31" s="23">
        <v>830</v>
      </c>
      <c r="J31" s="23"/>
      <c r="K31" s="23"/>
      <c r="L31" s="23">
        <v>800</v>
      </c>
      <c r="M31" s="23"/>
      <c r="N31" s="23"/>
      <c r="O31" s="23"/>
      <c r="P31" s="23"/>
      <c r="Q31" s="23"/>
      <c r="R31" s="23"/>
      <c r="S31" s="23"/>
      <c r="T31" s="23"/>
      <c r="U31" s="22"/>
      <c r="V31" s="61">
        <v>700</v>
      </c>
      <c r="W31" s="2"/>
      <c r="X31" s="61"/>
    </row>
    <row r="32" spans="1:24" ht="12.75">
      <c r="A32" s="35" t="s">
        <v>43</v>
      </c>
      <c r="B32" s="95" t="s">
        <v>36</v>
      </c>
      <c r="C32" s="20" t="s">
        <v>27</v>
      </c>
      <c r="D32" s="22"/>
      <c r="E32" s="21"/>
      <c r="F32" s="21">
        <v>850</v>
      </c>
      <c r="G32" s="21"/>
      <c r="H32" s="21"/>
      <c r="I32" s="21">
        <v>830</v>
      </c>
      <c r="J32" s="21"/>
      <c r="K32" s="21"/>
      <c r="L32" s="21"/>
      <c r="M32" s="21"/>
      <c r="N32" s="21">
        <v>750</v>
      </c>
      <c r="O32" s="21"/>
      <c r="P32" s="21">
        <v>725</v>
      </c>
      <c r="Q32" s="21"/>
      <c r="R32" s="21"/>
      <c r="S32" s="21"/>
      <c r="T32" s="21"/>
      <c r="U32" s="21"/>
      <c r="V32" s="21"/>
      <c r="W32" s="21"/>
      <c r="X32" s="21"/>
    </row>
    <row r="33" spans="1:3" ht="12.75">
      <c r="A33" s="41"/>
      <c r="B33" s="68"/>
      <c r="C33" s="68"/>
    </row>
    <row r="34" spans="1:24" ht="12.75">
      <c r="A34" s="14" t="s">
        <v>45</v>
      </c>
      <c r="B34" s="15"/>
      <c r="C34" s="15"/>
      <c r="D34" s="105"/>
      <c r="E34" s="105"/>
      <c r="F34" s="120"/>
      <c r="G34" s="120"/>
      <c r="H34" s="120"/>
      <c r="I34" s="120"/>
      <c r="J34" s="120"/>
      <c r="K34" s="120"/>
      <c r="L34" s="120"/>
      <c r="M34" s="120"/>
      <c r="N34" s="120"/>
      <c r="O34" s="120"/>
      <c r="P34" s="120"/>
      <c r="Q34" s="120"/>
      <c r="R34" s="120"/>
      <c r="S34" s="120"/>
      <c r="T34" s="120"/>
      <c r="U34" s="120"/>
      <c r="V34" s="120"/>
      <c r="W34" s="120"/>
      <c r="X34" s="121"/>
    </row>
    <row r="35" spans="1:24" ht="12.75">
      <c r="A35" s="39"/>
      <c r="B35" s="67"/>
      <c r="C35" s="67"/>
      <c r="D35" s="100"/>
      <c r="E35" s="100"/>
      <c r="F35" s="100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7"/>
      <c r="S35" s="97"/>
      <c r="T35" s="97"/>
      <c r="U35" s="100"/>
      <c r="V35" s="97"/>
      <c r="W35" s="100"/>
      <c r="X35" s="97"/>
    </row>
    <row r="36" spans="1:24" ht="12.75">
      <c r="A36" s="39" t="s">
        <v>46</v>
      </c>
      <c r="B36" s="40" t="s">
        <v>75</v>
      </c>
      <c r="C36" s="20" t="s">
        <v>27</v>
      </c>
      <c r="D36" s="23">
        <v>870</v>
      </c>
      <c r="E36" s="23"/>
      <c r="F36" s="23">
        <v>1120</v>
      </c>
      <c r="G36" s="23"/>
      <c r="H36" s="23"/>
      <c r="I36" s="23">
        <v>930</v>
      </c>
      <c r="J36" s="23"/>
      <c r="K36" s="23"/>
      <c r="L36" s="23">
        <v>870</v>
      </c>
      <c r="M36" s="23"/>
      <c r="N36" s="23"/>
      <c r="O36" s="23">
        <v>900</v>
      </c>
      <c r="P36" s="23">
        <v>850</v>
      </c>
      <c r="Q36" s="23"/>
      <c r="R36" s="23"/>
      <c r="S36" s="46"/>
      <c r="T36" s="23">
        <v>800</v>
      </c>
      <c r="U36" s="23">
        <f>34.8*25</f>
        <v>869.9999999999999</v>
      </c>
      <c r="V36" s="24">
        <v>800</v>
      </c>
      <c r="W36" s="2">
        <f>31.8*25</f>
        <v>795</v>
      </c>
      <c r="X36" s="23">
        <v>1016</v>
      </c>
    </row>
    <row r="37" spans="1:24" ht="12.75">
      <c r="A37" s="39" t="s">
        <v>46</v>
      </c>
      <c r="B37" s="40" t="s">
        <v>39</v>
      </c>
      <c r="C37" s="40" t="s">
        <v>28</v>
      </c>
      <c r="D37" s="23"/>
      <c r="E37" s="23"/>
      <c r="F37" s="23"/>
      <c r="G37" s="23"/>
      <c r="H37" s="23">
        <v>775</v>
      </c>
      <c r="I37" s="23">
        <v>930</v>
      </c>
      <c r="J37" s="23"/>
      <c r="K37" s="23"/>
      <c r="L37" s="23"/>
      <c r="M37" s="23"/>
      <c r="N37" s="23"/>
      <c r="O37" s="23">
        <v>900</v>
      </c>
      <c r="P37" s="23"/>
      <c r="Q37" s="23"/>
      <c r="R37" s="23"/>
      <c r="S37" s="23"/>
      <c r="T37" s="23"/>
      <c r="U37" s="23"/>
      <c r="V37" s="24"/>
      <c r="W37" s="2"/>
      <c r="X37" s="23"/>
    </row>
    <row r="38" spans="1:24" ht="12.75">
      <c r="A38" s="19" t="s">
        <v>46</v>
      </c>
      <c r="B38" s="20" t="s">
        <v>36</v>
      </c>
      <c r="C38" s="20" t="s">
        <v>28</v>
      </c>
      <c r="D38" s="22">
        <v>1750</v>
      </c>
      <c r="E38" s="23"/>
      <c r="F38" s="23">
        <v>2150</v>
      </c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>
        <f>35*50</f>
        <v>1750</v>
      </c>
      <c r="R38" s="23"/>
      <c r="S38" s="23"/>
      <c r="T38" s="23">
        <v>1650</v>
      </c>
      <c r="U38" s="23"/>
      <c r="V38" s="24">
        <v>1700</v>
      </c>
      <c r="W38" s="2">
        <f>32.4*50</f>
        <v>1620</v>
      </c>
      <c r="X38" s="23"/>
    </row>
    <row r="39" spans="1:3" ht="12.75">
      <c r="A39" s="29"/>
      <c r="B39" s="30"/>
      <c r="C39" s="30"/>
    </row>
    <row r="40" spans="1:24" ht="12.75">
      <c r="A40" s="14" t="s">
        <v>47</v>
      </c>
      <c r="B40" s="15"/>
      <c r="C40" s="32"/>
      <c r="D40" s="105"/>
      <c r="E40" s="87"/>
      <c r="F40" s="120"/>
      <c r="G40" s="120"/>
      <c r="H40" s="120"/>
      <c r="I40" s="120"/>
      <c r="J40" s="120"/>
      <c r="K40" s="120"/>
      <c r="L40" s="120"/>
      <c r="M40" s="120"/>
      <c r="N40" s="120"/>
      <c r="O40" s="120"/>
      <c r="P40" s="120"/>
      <c r="Q40" s="120"/>
      <c r="R40" s="120"/>
      <c r="S40" s="120"/>
      <c r="T40" s="120"/>
      <c r="U40" s="120"/>
      <c r="V40" s="120"/>
      <c r="W40" s="120"/>
      <c r="X40" s="121"/>
    </row>
    <row r="41" spans="1:24" ht="12.75">
      <c r="A41" s="39"/>
      <c r="B41" s="67"/>
      <c r="C41" s="67"/>
      <c r="D41" s="102"/>
      <c r="E41" s="102"/>
      <c r="F41" s="102"/>
      <c r="G41" s="102"/>
      <c r="H41" s="102"/>
      <c r="I41" s="102"/>
      <c r="J41" s="102"/>
      <c r="K41" s="102"/>
      <c r="L41" s="102"/>
      <c r="M41" s="102"/>
      <c r="N41" s="102"/>
      <c r="O41" s="102"/>
      <c r="P41" s="102"/>
      <c r="Q41" s="102"/>
      <c r="R41" s="102"/>
      <c r="S41" s="102"/>
      <c r="T41" s="102"/>
      <c r="U41" s="102"/>
      <c r="V41" s="102"/>
      <c r="W41" s="102"/>
      <c r="X41" s="102"/>
    </row>
    <row r="42" spans="1:24" ht="12.75">
      <c r="A42" s="43" t="s">
        <v>48</v>
      </c>
      <c r="B42" s="40" t="s">
        <v>26</v>
      </c>
      <c r="C42" s="40" t="s">
        <v>27</v>
      </c>
      <c r="D42" s="22">
        <v>1350</v>
      </c>
      <c r="E42" s="59">
        <v>1480</v>
      </c>
      <c r="F42" s="22">
        <v>1350</v>
      </c>
      <c r="G42" s="22">
        <v>1480</v>
      </c>
      <c r="H42" s="61"/>
      <c r="I42" s="69"/>
      <c r="J42" s="22"/>
      <c r="K42" s="60"/>
      <c r="L42" s="22"/>
      <c r="M42" s="22"/>
      <c r="N42" s="61"/>
      <c r="O42" s="61"/>
      <c r="P42" s="61"/>
      <c r="Q42" s="61"/>
      <c r="R42" s="22"/>
      <c r="S42" s="1">
        <v>1325</v>
      </c>
      <c r="T42" s="22">
        <v>1625</v>
      </c>
      <c r="U42" s="85"/>
      <c r="V42" s="61"/>
      <c r="W42" s="22"/>
      <c r="X42" s="61">
        <f>55*25</f>
        <v>1375</v>
      </c>
    </row>
    <row r="43" spans="1:24" ht="12.75">
      <c r="A43" s="43" t="s">
        <v>48</v>
      </c>
      <c r="B43" s="40" t="s">
        <v>26</v>
      </c>
      <c r="C43" s="40" t="s">
        <v>28</v>
      </c>
      <c r="D43" s="22">
        <v>2700</v>
      </c>
      <c r="E43" s="22"/>
      <c r="F43" s="22">
        <v>2600</v>
      </c>
      <c r="G43" s="22"/>
      <c r="H43" s="22"/>
      <c r="I43" s="22"/>
      <c r="J43" s="22"/>
      <c r="K43" s="22"/>
      <c r="L43" s="22">
        <v>2550</v>
      </c>
      <c r="M43" s="22"/>
      <c r="N43" s="22"/>
      <c r="O43" s="22">
        <v>3200</v>
      </c>
      <c r="P43" s="22"/>
      <c r="Q43" s="22">
        <f>62*50</f>
        <v>3100</v>
      </c>
      <c r="R43" s="22">
        <v>2640</v>
      </c>
      <c r="S43" s="22"/>
      <c r="T43" s="22"/>
      <c r="U43" s="22"/>
      <c r="V43" s="22">
        <v>2800</v>
      </c>
      <c r="W43" s="22"/>
      <c r="X43" s="22"/>
    </row>
    <row r="44" spans="1:3" ht="12.75">
      <c r="A44" s="29"/>
      <c r="B44" s="30"/>
      <c r="C44" s="30"/>
    </row>
    <row r="45" spans="1:24" ht="12.75">
      <c r="A45" s="14" t="s">
        <v>49</v>
      </c>
      <c r="B45" s="44"/>
      <c r="C45" s="45"/>
      <c r="D45" s="105"/>
      <c r="E45" s="105"/>
      <c r="F45" s="120"/>
      <c r="G45" s="120"/>
      <c r="H45" s="120"/>
      <c r="I45" s="120"/>
      <c r="J45" s="120"/>
      <c r="K45" s="120"/>
      <c r="L45" s="120"/>
      <c r="M45" s="120"/>
      <c r="N45" s="120"/>
      <c r="O45" s="120"/>
      <c r="P45" s="120"/>
      <c r="Q45" s="120"/>
      <c r="R45" s="120"/>
      <c r="S45" s="120"/>
      <c r="T45" s="120"/>
      <c r="U45" s="120"/>
      <c r="V45" s="120"/>
      <c r="W45" s="120"/>
      <c r="X45" s="121"/>
    </row>
    <row r="46" spans="1:24" ht="12.75">
      <c r="A46" s="39"/>
      <c r="B46" s="67"/>
      <c r="C46" s="67"/>
      <c r="D46" s="97"/>
      <c r="E46" s="98"/>
      <c r="F46" s="99"/>
      <c r="G46" s="100"/>
      <c r="H46" s="108"/>
      <c r="I46" s="109"/>
      <c r="J46" s="100"/>
      <c r="K46" s="100"/>
      <c r="L46" s="100"/>
      <c r="M46" s="97"/>
      <c r="N46" s="100"/>
      <c r="O46" s="100"/>
      <c r="P46" s="100"/>
      <c r="Q46" s="97"/>
      <c r="R46" s="97"/>
      <c r="S46" s="99"/>
      <c r="T46" s="99"/>
      <c r="U46" s="99"/>
      <c r="V46" s="99"/>
      <c r="W46" s="97"/>
      <c r="X46" s="97"/>
    </row>
    <row r="47" spans="1:24" ht="12.75">
      <c r="A47" s="39" t="s">
        <v>50</v>
      </c>
      <c r="B47" s="40" t="s">
        <v>51</v>
      </c>
      <c r="C47" s="40" t="s">
        <v>52</v>
      </c>
      <c r="D47" s="23">
        <v>480</v>
      </c>
      <c r="E47" s="28">
        <v>560</v>
      </c>
      <c r="F47" s="23">
        <v>650</v>
      </c>
      <c r="G47" s="23">
        <v>560</v>
      </c>
      <c r="H47" s="24"/>
      <c r="I47" s="110">
        <v>520</v>
      </c>
      <c r="J47" s="23"/>
      <c r="K47" s="54"/>
      <c r="L47" s="23"/>
      <c r="M47" s="23"/>
      <c r="N47" s="24"/>
      <c r="O47" s="24">
        <v>450</v>
      </c>
      <c r="P47" s="24">
        <v>440</v>
      </c>
      <c r="Q47" s="23"/>
      <c r="R47" s="23">
        <v>510</v>
      </c>
      <c r="S47" s="23">
        <v>428</v>
      </c>
      <c r="T47" s="23">
        <v>470</v>
      </c>
      <c r="U47" s="23">
        <v>484</v>
      </c>
      <c r="V47" s="23"/>
      <c r="W47" s="23"/>
      <c r="X47" s="24"/>
    </row>
    <row r="48" spans="1:24" ht="12.75">
      <c r="A48" s="19" t="s">
        <v>53</v>
      </c>
      <c r="B48" s="20" t="s">
        <v>51</v>
      </c>
      <c r="C48" s="20" t="s">
        <v>52</v>
      </c>
      <c r="D48" s="23">
        <v>395</v>
      </c>
      <c r="E48" s="28">
        <v>540</v>
      </c>
      <c r="F48" s="23">
        <v>550</v>
      </c>
      <c r="G48" s="23">
        <v>540</v>
      </c>
      <c r="H48" s="24"/>
      <c r="I48" s="24">
        <v>500</v>
      </c>
      <c r="J48" s="23"/>
      <c r="K48" s="54"/>
      <c r="L48" s="23"/>
      <c r="M48" s="23"/>
      <c r="N48" s="24"/>
      <c r="O48" s="24"/>
      <c r="P48" s="24">
        <v>475</v>
      </c>
      <c r="Q48" s="23"/>
      <c r="R48" s="23">
        <v>530</v>
      </c>
      <c r="S48" s="23">
        <v>450</v>
      </c>
      <c r="T48" s="23">
        <v>500</v>
      </c>
      <c r="U48" s="23">
        <v>508</v>
      </c>
      <c r="V48" s="23">
        <v>600</v>
      </c>
      <c r="W48" s="23"/>
      <c r="X48" s="24"/>
    </row>
    <row r="49" spans="1:24" ht="12.75">
      <c r="A49" s="19" t="s">
        <v>53</v>
      </c>
      <c r="B49" s="20" t="s">
        <v>51</v>
      </c>
      <c r="C49" s="40" t="s">
        <v>27</v>
      </c>
      <c r="D49" s="23">
        <v>5750</v>
      </c>
      <c r="E49" s="28"/>
      <c r="F49" s="23">
        <v>5250</v>
      </c>
      <c r="G49" s="23"/>
      <c r="H49" s="24"/>
      <c r="I49" s="23">
        <v>4300</v>
      </c>
      <c r="J49" s="23"/>
      <c r="K49" s="54"/>
      <c r="L49" s="23"/>
      <c r="M49" s="23"/>
      <c r="N49" s="24"/>
      <c r="O49" s="24"/>
      <c r="P49" s="24">
        <v>5375</v>
      </c>
      <c r="Q49" s="23"/>
      <c r="R49" s="23"/>
      <c r="S49" s="23"/>
      <c r="T49" s="23">
        <v>5500</v>
      </c>
      <c r="U49" s="23"/>
      <c r="V49" s="23"/>
      <c r="W49" s="23"/>
      <c r="X49" s="24"/>
    </row>
    <row r="50" spans="1:24" ht="12.75">
      <c r="A50" s="19" t="s">
        <v>54</v>
      </c>
      <c r="B50" s="20" t="s">
        <v>51</v>
      </c>
      <c r="C50" s="20" t="s">
        <v>52</v>
      </c>
      <c r="D50" s="23">
        <v>640</v>
      </c>
      <c r="E50" s="23">
        <v>580</v>
      </c>
      <c r="F50" s="23">
        <v>650</v>
      </c>
      <c r="G50" s="23">
        <v>600</v>
      </c>
      <c r="H50" s="23"/>
      <c r="I50" s="23"/>
      <c r="J50" s="23"/>
      <c r="K50" s="23"/>
      <c r="L50" s="23"/>
      <c r="M50" s="23"/>
      <c r="N50" s="23"/>
      <c r="O50" s="23"/>
      <c r="P50" s="23">
        <v>590</v>
      </c>
      <c r="Q50" s="23"/>
      <c r="R50" s="23">
        <v>640</v>
      </c>
      <c r="S50" s="23">
        <v>552</v>
      </c>
      <c r="T50" s="23">
        <v>600</v>
      </c>
      <c r="U50" s="23">
        <v>638</v>
      </c>
      <c r="V50" s="23"/>
      <c r="W50" s="23"/>
      <c r="X50" s="23"/>
    </row>
    <row r="51" spans="1:3" ht="12.75">
      <c r="A51" s="29"/>
      <c r="B51" s="42"/>
      <c r="C51" s="42"/>
    </row>
    <row r="52" spans="1:24" ht="12.75">
      <c r="A52" s="14" t="s">
        <v>55</v>
      </c>
      <c r="B52" s="15"/>
      <c r="C52" s="32"/>
      <c r="D52" s="92"/>
      <c r="E52" s="92"/>
      <c r="F52" s="122"/>
      <c r="G52" s="122"/>
      <c r="H52" s="122"/>
      <c r="I52" s="122"/>
      <c r="J52" s="122"/>
      <c r="K52" s="122"/>
      <c r="L52" s="122"/>
      <c r="M52" s="122"/>
      <c r="N52" s="122"/>
      <c r="O52" s="122"/>
      <c r="P52" s="122"/>
      <c r="Q52" s="122"/>
      <c r="R52" s="122"/>
      <c r="S52" s="122"/>
      <c r="T52" s="122"/>
      <c r="U52" s="122"/>
      <c r="V52" s="122"/>
      <c r="W52" s="122"/>
      <c r="X52" s="123"/>
    </row>
    <row r="53" spans="1:24" ht="12.75">
      <c r="A53" s="39"/>
      <c r="B53" s="67"/>
      <c r="C53" s="67"/>
      <c r="D53" s="97"/>
      <c r="E53" s="97"/>
      <c r="F53" s="97"/>
      <c r="G53" s="97"/>
      <c r="H53" s="97"/>
      <c r="I53" s="101"/>
      <c r="J53" s="97"/>
      <c r="K53" s="99"/>
      <c r="L53" s="99"/>
      <c r="M53" s="99"/>
      <c r="N53" s="99"/>
      <c r="O53" s="99"/>
      <c r="P53" s="99"/>
      <c r="Q53" s="99"/>
      <c r="R53" s="99"/>
      <c r="S53" s="99"/>
      <c r="T53" s="99"/>
      <c r="U53" s="99"/>
      <c r="V53" s="99"/>
      <c r="W53" s="100"/>
      <c r="X53" s="100"/>
    </row>
    <row r="54" spans="1:24" ht="12.75">
      <c r="A54" s="43" t="s">
        <v>56</v>
      </c>
      <c r="B54" s="40" t="s">
        <v>57</v>
      </c>
      <c r="C54" s="40" t="s">
        <v>58</v>
      </c>
      <c r="D54" s="46">
        <v>110</v>
      </c>
      <c r="E54" s="46">
        <v>100</v>
      </c>
      <c r="F54" s="46">
        <v>100</v>
      </c>
      <c r="G54" s="46">
        <v>90</v>
      </c>
      <c r="H54" s="46">
        <v>100</v>
      </c>
      <c r="I54" s="81">
        <v>110</v>
      </c>
      <c r="J54" s="46">
        <v>100</v>
      </c>
      <c r="K54" s="23">
        <v>95</v>
      </c>
      <c r="L54" s="23"/>
      <c r="M54" s="23">
        <v>100</v>
      </c>
      <c r="N54" s="23">
        <v>95</v>
      </c>
      <c r="O54" s="23">
        <v>85</v>
      </c>
      <c r="P54" s="23">
        <v>100</v>
      </c>
      <c r="Q54" s="23">
        <v>80</v>
      </c>
      <c r="R54" s="23">
        <v>85</v>
      </c>
      <c r="S54" s="23">
        <v>80</v>
      </c>
      <c r="T54" s="23">
        <v>90</v>
      </c>
      <c r="U54" s="23">
        <v>105</v>
      </c>
      <c r="V54" s="23">
        <v>100</v>
      </c>
      <c r="W54" s="24"/>
      <c r="X54" s="24">
        <v>105</v>
      </c>
    </row>
    <row r="55" spans="1:24" ht="12.75">
      <c r="A55" s="49" t="s">
        <v>56</v>
      </c>
      <c r="B55" s="20" t="s">
        <v>57</v>
      </c>
      <c r="C55" s="20" t="s">
        <v>0</v>
      </c>
      <c r="D55" s="46">
        <v>395</v>
      </c>
      <c r="E55" s="47">
        <v>380</v>
      </c>
      <c r="F55" s="23">
        <v>390</v>
      </c>
      <c r="G55" s="24">
        <v>360</v>
      </c>
      <c r="H55" s="46">
        <v>390</v>
      </c>
      <c r="I55" s="81">
        <v>390</v>
      </c>
      <c r="J55" s="24">
        <v>400</v>
      </c>
      <c r="K55" s="23">
        <v>360</v>
      </c>
      <c r="L55" s="23">
        <v>370</v>
      </c>
      <c r="M55" s="23">
        <v>380</v>
      </c>
      <c r="N55" s="23">
        <v>349</v>
      </c>
      <c r="O55" s="23">
        <v>360</v>
      </c>
      <c r="P55" s="23">
        <v>490</v>
      </c>
      <c r="Q55" s="23">
        <v>380</v>
      </c>
      <c r="R55" s="23">
        <v>350</v>
      </c>
      <c r="S55" s="23">
        <v>350</v>
      </c>
      <c r="T55" s="23">
        <v>420</v>
      </c>
      <c r="U55" s="23">
        <v>386</v>
      </c>
      <c r="V55" s="23"/>
      <c r="W55" s="46"/>
      <c r="X55" s="46">
        <v>390</v>
      </c>
    </row>
    <row r="56" spans="1:24" ht="12.75">
      <c r="A56" s="49" t="s">
        <v>56</v>
      </c>
      <c r="B56" s="20" t="s">
        <v>57</v>
      </c>
      <c r="C56" s="20" t="s">
        <v>59</v>
      </c>
      <c r="D56" s="46">
        <v>1780</v>
      </c>
      <c r="E56" s="47">
        <v>1620</v>
      </c>
      <c r="F56" s="23">
        <v>1550</v>
      </c>
      <c r="G56" s="24">
        <v>1580</v>
      </c>
      <c r="H56" s="46">
        <v>1600</v>
      </c>
      <c r="I56" s="81">
        <v>1630</v>
      </c>
      <c r="J56" s="24"/>
      <c r="K56" s="23">
        <v>1500</v>
      </c>
      <c r="L56" s="23"/>
      <c r="M56" s="23"/>
      <c r="N56" s="23">
        <v>1495</v>
      </c>
      <c r="O56" s="23">
        <v>1550</v>
      </c>
      <c r="P56" s="23">
        <v>1600</v>
      </c>
      <c r="Q56" s="23"/>
      <c r="R56" s="23">
        <v>1570</v>
      </c>
      <c r="S56" s="23"/>
      <c r="T56" s="23">
        <v>1750</v>
      </c>
      <c r="U56" s="23">
        <v>1630</v>
      </c>
      <c r="V56" s="23">
        <v>1550</v>
      </c>
      <c r="W56" s="46"/>
      <c r="X56" s="46">
        <v>1475</v>
      </c>
    </row>
    <row r="57" spans="1:24" ht="12.75">
      <c r="A57" s="49" t="s">
        <v>56</v>
      </c>
      <c r="B57" s="20" t="s">
        <v>57</v>
      </c>
      <c r="C57" s="20" t="s">
        <v>60</v>
      </c>
      <c r="D57" s="46">
        <v>3125</v>
      </c>
      <c r="E57" s="46"/>
      <c r="F57" s="46">
        <v>2950</v>
      </c>
      <c r="G57" s="46"/>
      <c r="H57" s="46">
        <v>2800</v>
      </c>
      <c r="I57" s="46">
        <v>2870</v>
      </c>
      <c r="J57" s="46"/>
      <c r="K57" s="46">
        <v>2550</v>
      </c>
      <c r="L57" s="46"/>
      <c r="M57" s="46"/>
      <c r="N57" s="46">
        <v>2690</v>
      </c>
      <c r="O57" s="46"/>
      <c r="P57" s="46">
        <v>2800</v>
      </c>
      <c r="Q57" s="46"/>
      <c r="R57" s="46">
        <v>2840</v>
      </c>
      <c r="S57" s="46"/>
      <c r="T57" s="46">
        <v>3200</v>
      </c>
      <c r="U57" s="46">
        <v>2830</v>
      </c>
      <c r="V57" s="46"/>
      <c r="W57" s="46"/>
      <c r="X57" s="46">
        <v>2665</v>
      </c>
    </row>
    <row r="58" spans="1:3" ht="12.75">
      <c r="A58" s="29"/>
      <c r="B58" s="50"/>
      <c r="C58" s="50"/>
    </row>
    <row r="59" spans="1:24" ht="12.75">
      <c r="A59" s="14" t="s">
        <v>61</v>
      </c>
      <c r="B59" s="15"/>
      <c r="C59" s="32"/>
      <c r="D59" s="93"/>
      <c r="E59" s="93"/>
      <c r="F59" s="124"/>
      <c r="G59" s="124"/>
      <c r="H59" s="124"/>
      <c r="I59" s="124"/>
      <c r="J59" s="124"/>
      <c r="K59" s="124"/>
      <c r="L59" s="124"/>
      <c r="M59" s="124"/>
      <c r="N59" s="124"/>
      <c r="O59" s="124"/>
      <c r="P59" s="124"/>
      <c r="Q59" s="124"/>
      <c r="R59" s="124"/>
      <c r="S59" s="124"/>
      <c r="T59" s="124"/>
      <c r="U59" s="124"/>
      <c r="V59" s="124"/>
      <c r="W59" s="124"/>
      <c r="X59" s="125"/>
    </row>
    <row r="60" spans="1:24" ht="12.75">
      <c r="A60" s="39"/>
      <c r="B60" s="67"/>
      <c r="C60" s="67"/>
      <c r="D60" s="99"/>
      <c r="E60" s="99"/>
      <c r="F60" s="99"/>
      <c r="G60" s="99"/>
      <c r="H60" s="99"/>
      <c r="I60" s="99"/>
      <c r="J60" s="99"/>
      <c r="K60" s="99"/>
      <c r="L60" s="99"/>
      <c r="M60" s="99"/>
      <c r="N60" s="99"/>
      <c r="O60" s="99"/>
      <c r="P60" s="99"/>
      <c r="Q60" s="99"/>
      <c r="R60" s="99"/>
      <c r="S60" s="99"/>
      <c r="T60" s="99"/>
      <c r="U60" s="99"/>
      <c r="V60" s="99"/>
      <c r="W60" s="99"/>
      <c r="X60" s="100"/>
    </row>
    <row r="61" spans="1:24" ht="12.75">
      <c r="A61" s="39" t="s">
        <v>62</v>
      </c>
      <c r="B61" s="40" t="s">
        <v>63</v>
      </c>
      <c r="C61" s="40" t="s">
        <v>1</v>
      </c>
      <c r="D61" s="23"/>
      <c r="E61" s="23"/>
      <c r="F61" s="23"/>
      <c r="G61" s="23"/>
      <c r="H61" s="23">
        <v>350</v>
      </c>
      <c r="I61" s="23">
        <v>380</v>
      </c>
      <c r="J61" s="23"/>
      <c r="K61" s="23">
        <v>310</v>
      </c>
      <c r="L61" s="23"/>
      <c r="M61" s="23"/>
      <c r="N61" s="23">
        <v>339</v>
      </c>
      <c r="O61" s="23">
        <v>390</v>
      </c>
      <c r="P61" s="23">
        <v>350</v>
      </c>
      <c r="Q61" s="23">
        <v>450</v>
      </c>
      <c r="R61" s="23">
        <v>435</v>
      </c>
      <c r="S61" s="23">
        <v>350</v>
      </c>
      <c r="T61" s="23"/>
      <c r="U61" s="23">
        <v>359</v>
      </c>
      <c r="V61" s="23">
        <v>500</v>
      </c>
      <c r="W61" s="23">
        <v>400</v>
      </c>
      <c r="X61" s="24">
        <v>410</v>
      </c>
    </row>
    <row r="62" spans="1:24" ht="12.75">
      <c r="A62" s="19" t="s">
        <v>62</v>
      </c>
      <c r="B62" s="20" t="s">
        <v>63</v>
      </c>
      <c r="C62" s="20" t="s">
        <v>52</v>
      </c>
      <c r="D62" s="23"/>
      <c r="E62" s="23"/>
      <c r="F62" s="23">
        <v>490</v>
      </c>
      <c r="G62" s="23"/>
      <c r="H62" s="23"/>
      <c r="I62" s="23">
        <v>640</v>
      </c>
      <c r="J62" s="23"/>
      <c r="K62" s="23">
        <v>610</v>
      </c>
      <c r="L62" s="23"/>
      <c r="M62" s="23"/>
      <c r="N62" s="23"/>
      <c r="O62" s="23"/>
      <c r="P62" s="23"/>
      <c r="Q62" s="23">
        <v>570</v>
      </c>
      <c r="R62" s="23"/>
      <c r="S62" s="23"/>
      <c r="T62" s="23"/>
      <c r="U62" s="23"/>
      <c r="V62" s="23"/>
      <c r="W62" s="23"/>
      <c r="X62" s="24"/>
    </row>
    <row r="63" spans="1:24" ht="12.75">
      <c r="A63" s="19" t="s">
        <v>62</v>
      </c>
      <c r="B63" s="20" t="s">
        <v>64</v>
      </c>
      <c r="C63" s="20" t="s">
        <v>65</v>
      </c>
      <c r="D63" s="23">
        <v>60</v>
      </c>
      <c r="E63" s="23"/>
      <c r="F63" s="23">
        <v>75</v>
      </c>
      <c r="G63" s="23"/>
      <c r="H63" s="23"/>
      <c r="I63" s="23"/>
      <c r="J63" s="23">
        <v>50</v>
      </c>
      <c r="K63" s="23">
        <v>70</v>
      </c>
      <c r="L63" s="23"/>
      <c r="M63" s="23"/>
      <c r="N63" s="23">
        <v>70</v>
      </c>
      <c r="O63" s="23"/>
      <c r="P63" s="23">
        <v>50</v>
      </c>
      <c r="Q63" s="23">
        <v>60</v>
      </c>
      <c r="R63" s="23"/>
      <c r="S63" s="23"/>
      <c r="T63" s="23"/>
      <c r="U63" s="23">
        <v>60</v>
      </c>
      <c r="V63" s="23"/>
      <c r="W63" s="23"/>
      <c r="X63" s="24"/>
    </row>
    <row r="64" spans="1:24" ht="12.75">
      <c r="A64" s="19" t="s">
        <v>62</v>
      </c>
      <c r="B64" s="20" t="s">
        <v>64</v>
      </c>
      <c r="C64" s="20" t="s">
        <v>76</v>
      </c>
      <c r="D64" s="23"/>
      <c r="E64" s="23"/>
      <c r="F64" s="23">
        <v>75</v>
      </c>
      <c r="G64" s="23"/>
      <c r="H64" s="23">
        <v>50</v>
      </c>
      <c r="I64" s="23"/>
      <c r="J64" s="23"/>
      <c r="K64" s="23"/>
      <c r="L64" s="23"/>
      <c r="M64" s="23"/>
      <c r="N64" s="23"/>
      <c r="O64" s="23"/>
      <c r="P64" s="23"/>
      <c r="Q64" s="23"/>
      <c r="R64" s="23">
        <v>60</v>
      </c>
      <c r="S64" s="23"/>
      <c r="T64" s="23">
        <v>50</v>
      </c>
      <c r="U64" s="23"/>
      <c r="V64" s="23"/>
      <c r="W64" s="23">
        <v>50</v>
      </c>
      <c r="X64" s="24">
        <v>60</v>
      </c>
    </row>
    <row r="65" spans="1:24" ht="12.75">
      <c r="A65" s="19" t="s">
        <v>62</v>
      </c>
      <c r="B65" s="20" t="s">
        <v>64</v>
      </c>
      <c r="C65" s="51" t="s">
        <v>2</v>
      </c>
      <c r="D65" s="23">
        <v>190</v>
      </c>
      <c r="E65" s="23"/>
      <c r="F65" s="23">
        <v>170</v>
      </c>
      <c r="G65" s="23"/>
      <c r="H65" s="23"/>
      <c r="I65" s="23">
        <v>190</v>
      </c>
      <c r="J65" s="23"/>
      <c r="K65" s="23"/>
      <c r="L65" s="23"/>
      <c r="M65" s="23">
        <v>180</v>
      </c>
      <c r="N65" s="23">
        <v>169</v>
      </c>
      <c r="O65" s="23">
        <v>190</v>
      </c>
      <c r="P65" s="23"/>
      <c r="Q65" s="23">
        <v>200</v>
      </c>
      <c r="R65" s="23">
        <v>200</v>
      </c>
      <c r="S65" s="23"/>
      <c r="T65" s="23"/>
      <c r="U65" s="23"/>
      <c r="V65" s="23">
        <v>200</v>
      </c>
      <c r="W65" s="23">
        <v>150</v>
      </c>
      <c r="X65" s="24"/>
    </row>
    <row r="66" spans="1:24" ht="12.75">
      <c r="A66" s="19" t="s">
        <v>62</v>
      </c>
      <c r="B66" s="20" t="s">
        <v>64</v>
      </c>
      <c r="C66" s="20" t="s">
        <v>66</v>
      </c>
      <c r="D66" s="23"/>
      <c r="E66" s="23"/>
      <c r="F66" s="23">
        <v>250</v>
      </c>
      <c r="G66" s="23"/>
      <c r="H66" s="23"/>
      <c r="I66" s="23">
        <v>260</v>
      </c>
      <c r="J66" s="23"/>
      <c r="K66" s="23"/>
      <c r="L66" s="23"/>
      <c r="M66" s="23">
        <v>370</v>
      </c>
      <c r="N66" s="23">
        <v>309</v>
      </c>
      <c r="O66" s="23">
        <v>260</v>
      </c>
      <c r="P66" s="23"/>
      <c r="Q66" s="23"/>
      <c r="R66" s="23"/>
      <c r="S66" s="23"/>
      <c r="T66" s="23"/>
      <c r="U66" s="23"/>
      <c r="V66" s="23"/>
      <c r="W66" s="23"/>
      <c r="X66" s="53"/>
    </row>
    <row r="67" spans="1:24" ht="12.75">
      <c r="A67" s="19" t="s">
        <v>62</v>
      </c>
      <c r="B67" s="20" t="s">
        <v>64</v>
      </c>
      <c r="C67" s="20" t="s">
        <v>1</v>
      </c>
      <c r="D67" s="23">
        <v>485</v>
      </c>
      <c r="E67" s="23"/>
      <c r="F67" s="23">
        <v>320</v>
      </c>
      <c r="G67" s="23"/>
      <c r="H67" s="23"/>
      <c r="I67" s="23">
        <v>380</v>
      </c>
      <c r="J67" s="23">
        <v>490</v>
      </c>
      <c r="K67" s="23"/>
      <c r="L67" s="23"/>
      <c r="M67" s="23">
        <v>450</v>
      </c>
      <c r="N67" s="23"/>
      <c r="O67" s="23">
        <v>380</v>
      </c>
      <c r="P67" s="23">
        <v>420</v>
      </c>
      <c r="Q67" s="23"/>
      <c r="R67" s="23"/>
      <c r="S67" s="23"/>
      <c r="T67" s="23">
        <v>400</v>
      </c>
      <c r="U67" s="23">
        <v>349</v>
      </c>
      <c r="V67" s="23"/>
      <c r="W67" s="23"/>
      <c r="X67" s="53"/>
    </row>
    <row r="68" spans="1:24" ht="12.75">
      <c r="A68" s="19" t="s">
        <v>62</v>
      </c>
      <c r="B68" s="20" t="s">
        <v>64</v>
      </c>
      <c r="C68" s="20" t="s">
        <v>52</v>
      </c>
      <c r="D68" s="57"/>
      <c r="E68" s="59"/>
      <c r="F68" s="23">
        <v>550</v>
      </c>
      <c r="G68" s="23"/>
      <c r="H68" s="23"/>
      <c r="I68" s="23">
        <v>640</v>
      </c>
      <c r="J68" s="23"/>
      <c r="K68" s="23"/>
      <c r="L68" s="23"/>
      <c r="M68" s="23"/>
      <c r="N68" s="23">
        <v>858</v>
      </c>
      <c r="O68" s="23">
        <v>640</v>
      </c>
      <c r="P68" s="23">
        <v>820</v>
      </c>
      <c r="Q68" s="23"/>
      <c r="R68" s="23"/>
      <c r="S68" s="23"/>
      <c r="T68" s="23"/>
      <c r="U68" s="22"/>
      <c r="V68" s="104"/>
      <c r="W68" s="2"/>
      <c r="X68" s="104"/>
    </row>
    <row r="69" spans="1:3" ht="12.75">
      <c r="A69" s="29"/>
      <c r="B69" s="68"/>
      <c r="C69" s="68"/>
    </row>
    <row r="70" spans="1:24" ht="12.75">
      <c r="A70" s="14" t="s">
        <v>67</v>
      </c>
      <c r="B70" s="15"/>
      <c r="C70" s="32"/>
      <c r="D70" s="94"/>
      <c r="E70" s="94"/>
      <c r="F70" s="119"/>
      <c r="G70" s="119"/>
      <c r="H70" s="119"/>
      <c r="I70" s="119"/>
      <c r="J70" s="119"/>
      <c r="K70" s="119"/>
      <c r="L70" s="119"/>
      <c r="M70" s="119"/>
      <c r="N70" s="119"/>
      <c r="O70" s="119"/>
      <c r="P70" s="119"/>
      <c r="Q70" s="119"/>
      <c r="R70" s="119"/>
      <c r="S70" s="119"/>
      <c r="T70" s="119"/>
      <c r="U70" s="119"/>
      <c r="V70" s="119"/>
      <c r="W70" s="119"/>
      <c r="X70" s="119"/>
    </row>
    <row r="71" spans="1:24" ht="12.75">
      <c r="A71" s="39"/>
      <c r="B71" s="67"/>
      <c r="C71" s="78"/>
      <c r="D71" s="99"/>
      <c r="E71" s="99"/>
      <c r="F71" s="99"/>
      <c r="G71" s="99"/>
      <c r="H71" s="99"/>
      <c r="I71" s="99"/>
      <c r="J71" s="99"/>
      <c r="K71" s="99"/>
      <c r="L71" s="99"/>
      <c r="M71" s="99"/>
      <c r="N71" s="99"/>
      <c r="O71" s="99"/>
      <c r="P71" s="99"/>
      <c r="Q71" s="99"/>
      <c r="R71" s="99"/>
      <c r="S71" s="99"/>
      <c r="T71" s="99"/>
      <c r="U71" s="100"/>
      <c r="V71" s="100"/>
      <c r="W71" s="100"/>
      <c r="X71" s="103"/>
    </row>
    <row r="72" spans="1:24" ht="12.75">
      <c r="A72" s="39" t="s">
        <v>68</v>
      </c>
      <c r="B72" s="40" t="s">
        <v>69</v>
      </c>
      <c r="C72" s="40" t="s">
        <v>0</v>
      </c>
      <c r="D72" s="23">
        <v>800</v>
      </c>
      <c r="E72" s="23">
        <v>780</v>
      </c>
      <c r="F72" s="23">
        <v>650</v>
      </c>
      <c r="G72" s="23">
        <v>780</v>
      </c>
      <c r="H72" s="23">
        <v>730</v>
      </c>
      <c r="I72" s="23">
        <v>820</v>
      </c>
      <c r="J72" s="23"/>
      <c r="K72" s="23">
        <v>800</v>
      </c>
      <c r="L72" s="23">
        <v>800</v>
      </c>
      <c r="M72" s="23">
        <v>750</v>
      </c>
      <c r="N72" s="23">
        <v>719</v>
      </c>
      <c r="O72" s="23">
        <v>750</v>
      </c>
      <c r="P72" s="23">
        <v>730</v>
      </c>
      <c r="Q72" s="23">
        <v>750</v>
      </c>
      <c r="R72" s="23">
        <v>705</v>
      </c>
      <c r="S72" s="23"/>
      <c r="T72" s="23">
        <v>840</v>
      </c>
      <c r="U72" s="24">
        <v>758</v>
      </c>
      <c r="V72" s="24"/>
      <c r="W72" s="24">
        <v>840</v>
      </c>
      <c r="X72" s="23">
        <v>746</v>
      </c>
    </row>
    <row r="73" spans="1:24" ht="12.75">
      <c r="A73" s="19" t="s">
        <v>68</v>
      </c>
      <c r="B73" s="20" t="s">
        <v>70</v>
      </c>
      <c r="C73" s="20" t="s">
        <v>71</v>
      </c>
      <c r="D73" s="23"/>
      <c r="E73" s="23">
        <v>330</v>
      </c>
      <c r="F73" s="23">
        <v>350</v>
      </c>
      <c r="G73" s="23">
        <v>330</v>
      </c>
      <c r="H73" s="23">
        <v>275</v>
      </c>
      <c r="I73" s="23">
        <v>320</v>
      </c>
      <c r="J73" s="23">
        <v>380</v>
      </c>
      <c r="K73" s="23"/>
      <c r="L73" s="23"/>
      <c r="M73" s="23"/>
      <c r="N73" s="23">
        <v>279</v>
      </c>
      <c r="O73" s="23">
        <v>290</v>
      </c>
      <c r="P73" s="23"/>
      <c r="Q73" s="23">
        <v>300</v>
      </c>
      <c r="R73" s="23">
        <v>290</v>
      </c>
      <c r="S73" s="23"/>
      <c r="T73" s="23"/>
      <c r="U73" s="24">
        <v>286</v>
      </c>
      <c r="V73" s="24"/>
      <c r="W73" s="24">
        <v>310</v>
      </c>
      <c r="X73" s="53"/>
    </row>
    <row r="74" spans="1:24" ht="12.75">
      <c r="A74" s="19" t="s">
        <v>72</v>
      </c>
      <c r="B74" s="20" t="s">
        <v>70</v>
      </c>
      <c r="C74" s="20" t="s">
        <v>0</v>
      </c>
      <c r="D74" s="23">
        <v>650</v>
      </c>
      <c r="E74" s="23"/>
      <c r="F74" s="23">
        <v>700</v>
      </c>
      <c r="G74" s="23"/>
      <c r="H74" s="23">
        <v>790</v>
      </c>
      <c r="I74" s="23">
        <v>830</v>
      </c>
      <c r="J74" s="23"/>
      <c r="K74" s="23">
        <v>760</v>
      </c>
      <c r="L74" s="23"/>
      <c r="M74" s="23"/>
      <c r="N74" s="23">
        <v>779</v>
      </c>
      <c r="O74" s="23"/>
      <c r="P74" s="23"/>
      <c r="Q74" s="23"/>
      <c r="R74" s="23">
        <v>685</v>
      </c>
      <c r="S74" s="23"/>
      <c r="T74" s="23">
        <v>850</v>
      </c>
      <c r="U74" s="24">
        <v>817</v>
      </c>
      <c r="V74" s="24"/>
      <c r="W74" s="24">
        <v>850</v>
      </c>
      <c r="X74" s="53"/>
    </row>
    <row r="75" spans="1:24" ht="12.75">
      <c r="A75" s="19" t="s">
        <v>73</v>
      </c>
      <c r="B75" s="20" t="s">
        <v>69</v>
      </c>
      <c r="C75" s="20" t="s">
        <v>0</v>
      </c>
      <c r="D75" s="23"/>
      <c r="E75" s="23"/>
      <c r="F75" s="23">
        <v>690</v>
      </c>
      <c r="G75" s="23">
        <v>795</v>
      </c>
      <c r="H75" s="23">
        <v>830</v>
      </c>
      <c r="I75" s="23">
        <v>880</v>
      </c>
      <c r="J75" s="23"/>
      <c r="K75" s="23">
        <v>810</v>
      </c>
      <c r="L75" s="23"/>
      <c r="M75" s="23"/>
      <c r="N75" s="23">
        <v>759</v>
      </c>
      <c r="O75" s="23">
        <v>800</v>
      </c>
      <c r="P75" s="23">
        <v>770</v>
      </c>
      <c r="Q75" s="23"/>
      <c r="R75" s="23">
        <v>740</v>
      </c>
      <c r="S75" s="23">
        <v>820</v>
      </c>
      <c r="T75" s="23">
        <v>720</v>
      </c>
      <c r="U75" s="24">
        <v>797</v>
      </c>
      <c r="V75" s="24"/>
      <c r="W75" s="24">
        <v>717</v>
      </c>
      <c r="X75" s="53">
        <v>781</v>
      </c>
    </row>
    <row r="76" spans="1:24" ht="12.75">
      <c r="A76" s="19" t="s">
        <v>74</v>
      </c>
      <c r="B76" s="20" t="s">
        <v>69</v>
      </c>
      <c r="C76" s="20" t="s">
        <v>71</v>
      </c>
      <c r="D76" s="52">
        <v>180</v>
      </c>
      <c r="E76" s="22"/>
      <c r="F76" s="53">
        <v>250</v>
      </c>
      <c r="G76" s="53">
        <v>200</v>
      </c>
      <c r="H76" s="80">
        <v>260</v>
      </c>
      <c r="I76" s="81"/>
      <c r="J76" s="53"/>
      <c r="K76" s="46">
        <v>220</v>
      </c>
      <c r="L76" s="23"/>
      <c r="M76" s="53">
        <v>180</v>
      </c>
      <c r="N76" s="24">
        <v>180</v>
      </c>
      <c r="O76" s="24">
        <v>190</v>
      </c>
      <c r="P76" s="24">
        <v>165</v>
      </c>
      <c r="Q76" s="24"/>
      <c r="R76" s="53">
        <v>165</v>
      </c>
      <c r="S76" s="48"/>
      <c r="T76" s="48"/>
      <c r="U76" s="48"/>
      <c r="V76" s="24">
        <v>200</v>
      </c>
      <c r="W76" s="24"/>
      <c r="X76" s="53">
        <v>170</v>
      </c>
    </row>
    <row r="77" spans="1:24" ht="12.75">
      <c r="A77" s="19" t="s">
        <v>74</v>
      </c>
      <c r="B77" s="20" t="s">
        <v>69</v>
      </c>
      <c r="C77" s="20" t="s">
        <v>0</v>
      </c>
      <c r="D77" s="46">
        <v>400</v>
      </c>
      <c r="E77" s="46">
        <v>430</v>
      </c>
      <c r="F77" s="46">
        <v>420</v>
      </c>
      <c r="G77" s="46">
        <v>430</v>
      </c>
      <c r="H77" s="46">
        <v>380</v>
      </c>
      <c r="I77" s="46">
        <v>420</v>
      </c>
      <c r="J77" s="46">
        <v>420</v>
      </c>
      <c r="K77" s="46">
        <v>400</v>
      </c>
      <c r="L77" s="46"/>
      <c r="M77" s="46">
        <v>400</v>
      </c>
      <c r="N77" s="46">
        <v>389</v>
      </c>
      <c r="O77" s="46">
        <v>400</v>
      </c>
      <c r="P77" s="46">
        <v>380</v>
      </c>
      <c r="Q77" s="46"/>
      <c r="R77" s="46">
        <v>440</v>
      </c>
      <c r="S77" s="46">
        <v>410</v>
      </c>
      <c r="T77" s="46">
        <v>355</v>
      </c>
      <c r="U77" s="46">
        <v>390</v>
      </c>
      <c r="V77" s="46"/>
      <c r="W77" s="46">
        <v>353</v>
      </c>
      <c r="X77" s="46">
        <v>384</v>
      </c>
    </row>
    <row r="79" spans="17:21" ht="12.75">
      <c r="Q79" s="96"/>
      <c r="S79" s="96"/>
      <c r="T79" s="96"/>
      <c r="U79" s="96"/>
    </row>
  </sheetData>
  <sheetProtection/>
  <mergeCells count="29">
    <mergeCell ref="F70:X70"/>
    <mergeCell ref="F45:X45"/>
    <mergeCell ref="F52:X52"/>
    <mergeCell ref="F59:X59"/>
    <mergeCell ref="X1:X2"/>
    <mergeCell ref="F17:X17"/>
    <mergeCell ref="F34:X34"/>
    <mergeCell ref="F40:X40"/>
    <mergeCell ref="R1:R2"/>
    <mergeCell ref="S1:S2"/>
    <mergeCell ref="T1:T2"/>
    <mergeCell ref="U1:U2"/>
    <mergeCell ref="V1:V2"/>
    <mergeCell ref="W1:W2"/>
    <mergeCell ref="I1:I2"/>
    <mergeCell ref="J1:J2"/>
    <mergeCell ref="K1:K2"/>
    <mergeCell ref="L1:L2"/>
    <mergeCell ref="M1:M2"/>
    <mergeCell ref="N1:N2"/>
    <mergeCell ref="O1:O2"/>
    <mergeCell ref="Q1:Q2"/>
    <mergeCell ref="P1:P2"/>
    <mergeCell ref="A1:C1"/>
    <mergeCell ref="D1:D2"/>
    <mergeCell ref="E1:E2"/>
    <mergeCell ref="F1:F2"/>
    <mergeCell ref="G1:G2"/>
    <mergeCell ref="H1:H2"/>
  </mergeCells>
  <printOptions/>
  <pageMargins left="0.7" right="0.7" top="0.75" bottom="0.75" header="0.3" footer="0.3"/>
  <pageSetup horizontalDpi="600" verticalDpi="600" orientation="landscape" paperSize="9" scale="4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DJ</dc:creator>
  <cp:keywords/>
  <dc:description/>
  <cp:lastModifiedBy>Zorica Kukić MPŠV</cp:lastModifiedBy>
  <cp:lastPrinted>2019-09-27T10:54:40Z</cp:lastPrinted>
  <dcterms:created xsi:type="dcterms:W3CDTF">2002-10-24T10:52:18Z</dcterms:created>
  <dcterms:modified xsi:type="dcterms:W3CDTF">2019-09-27T10:54:48Z</dcterms:modified>
  <cp:category/>
  <cp:version/>
  <cp:contentType/>
  <cp:contentStatus/>
</cp:coreProperties>
</file>