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80" windowWidth="11355" windowHeight="6240" activeTab="0"/>
  </bookViews>
  <sheets>
    <sheet name="mineralnadjubriva" sheetId="1" r:id="rId1"/>
  </sheets>
  <definedNames/>
  <calcPr fullCalcOnLoad="1"/>
</workbook>
</file>

<file path=xl/sharedStrings.xml><?xml version="1.0" encoding="utf-8"?>
<sst xmlns="http://schemas.openxmlformats.org/spreadsheetml/2006/main" count="176" uniqueCount="81">
  <si>
    <t>lit</t>
  </si>
  <si>
    <t>kg</t>
  </si>
  <si>
    <t>200gr</t>
  </si>
  <si>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</si>
  <si>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</si>
  <si>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</si>
  <si>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</si>
  <si>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</si>
  <si>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</si>
  <si>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</si>
  <si>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</si>
  <si>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</si>
  <si>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</si>
  <si>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</si>
  <si>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</si>
  <si>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</si>
  <si>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</si>
  <si>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</si>
  <si>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</si>
  <si>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</si>
  <si>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</si>
  <si>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dominantna cena (RSD) / prevale price</t>
  </si>
  <si>
    <r>
      <t xml:space="preserve">DOMAĆE/UVOZ           </t>
    </r>
    <r>
      <rPr>
        <i/>
        <sz val="10"/>
        <rFont val="Arial Narrow"/>
        <family val="2"/>
      </rPr>
      <t xml:space="preserve">                                                                 </t>
    </r>
  </si>
  <si>
    <t xml:space="preserve">PAKOVANJE                                                   </t>
  </si>
  <si>
    <t>NPK</t>
  </si>
  <si>
    <t>NPK (15:15:15)</t>
  </si>
  <si>
    <t>Fertil-Bačka Palanka</t>
  </si>
  <si>
    <t>25kg</t>
  </si>
  <si>
    <t>50kg</t>
  </si>
  <si>
    <t>Azohem-Subotca</t>
  </si>
  <si>
    <t>Savakop - Novi Sad</t>
  </si>
  <si>
    <t>5kg</t>
  </si>
  <si>
    <t>Linzer Agro trade - Beograd</t>
  </si>
  <si>
    <t>Austrija</t>
  </si>
  <si>
    <t>NPK (16:16:16)</t>
  </si>
  <si>
    <t>Rusija</t>
  </si>
  <si>
    <t>UREA-Karbamid</t>
  </si>
  <si>
    <t>UREA</t>
  </si>
  <si>
    <t>Azotara- Pancevo</t>
  </si>
  <si>
    <t>Agrina-Novi Sad</t>
  </si>
  <si>
    <t>4kg</t>
  </si>
  <si>
    <t>KAN-Kalcijum nitrat</t>
  </si>
  <si>
    <t>KAN</t>
  </si>
  <si>
    <t>Semenarnacoop-Novi Sad</t>
  </si>
  <si>
    <t>AN-Amonijum nitrat</t>
  </si>
  <si>
    <t>AN</t>
  </si>
  <si>
    <t>MAP-Mono-amonijum fosfat</t>
  </si>
  <si>
    <t xml:space="preserve">MAP (12:52:0) </t>
  </si>
  <si>
    <t>FERTICARE</t>
  </si>
  <si>
    <t>Ferticare (10:5:26)</t>
  </si>
  <si>
    <t>Finska</t>
  </si>
  <si>
    <t>2kg</t>
  </si>
  <si>
    <t>Ferticare (24:8:16)</t>
  </si>
  <si>
    <t>Ferticare (15:30:15)</t>
  </si>
  <si>
    <t>SLAVOL</t>
  </si>
  <si>
    <t>Slavol</t>
  </si>
  <si>
    <t>Agrounik-Zemun</t>
  </si>
  <si>
    <t xml:space="preserve">100ml </t>
  </si>
  <si>
    <t>5lit</t>
  </si>
  <si>
    <t>10lit</t>
  </si>
  <si>
    <t>MURTONIC</t>
  </si>
  <si>
    <t xml:space="preserve">Murtonic (19:9:27)                   </t>
  </si>
  <si>
    <t>Galenika Fitofarmacija - Zemun</t>
  </si>
  <si>
    <t>Grčka</t>
  </si>
  <si>
    <t>20gr</t>
  </si>
  <si>
    <t>500gr</t>
  </si>
  <si>
    <t>WUXAL</t>
  </si>
  <si>
    <t>Wuxal Calcium</t>
  </si>
  <si>
    <t>Chemical Agrosava - Beograd</t>
  </si>
  <si>
    <t>Nemačka</t>
  </si>
  <si>
    <t>250ml</t>
  </si>
  <si>
    <t>Wuxal Magnesium</t>
  </si>
  <si>
    <t>Wuxal Boron</t>
  </si>
  <si>
    <t>Wuxal Super</t>
  </si>
  <si>
    <t>Kutina</t>
  </si>
  <si>
    <t>30gr</t>
  </si>
  <si>
    <t xml:space="preserve"> PROIZVOD                                                   </t>
  </si>
  <si>
    <t>Šabac</t>
  </si>
  <si>
    <t>Užice</t>
  </si>
  <si>
    <t>Leskovac</t>
  </si>
  <si>
    <r>
      <t xml:space="preserve">                        PREGLED CENA / Agrarni inputi / MINERALNA ĐUBRIVA  
APRIL 2021                                                                                                                                                                                                                                            PRICE LIST/ Agricultural inputs / MINERAL FERTILIZERS                                                                   APRIL 2021                                                                                 </t>
    </r>
    <r>
      <rPr>
        <i/>
        <sz val="10"/>
        <rFont val="Arial Narrow"/>
        <family val="2"/>
      </rPr>
      <t xml:space="preserve">                                       </t>
    </r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</si>
</sst>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&quot; ha&quot;"/>
    <numFmt numFmtId="193" formatCode="#,##0.0&quot; l&quot;"/>
    <numFmt numFmtId="194" formatCode="#,##0\ [$Din.-81A]&quot;/l&quot;"/>
    <numFmt numFmtId="195" formatCode="#,##0\ [$Din.-81A]"/>
    <numFmt numFmtId="196" formatCode="[$-241A]d\.\ mmmm\ yyyy"/>
    <numFmt numFmtId="197" formatCode="\„\Д\а\“;\„\Д\а\“;\„\Н\е\“"/>
    <numFmt numFmtId="198" formatCode="\„\Т\а\ч\н\о\“;\„\Т\а\ч\н\о\“;\„\Н\е\т\а\ч\н\о\“"/>
    <numFmt numFmtId="199" formatCode="\„\У\к\љ\у\ч\е\н\о\“;\„\У\к\љ\у\ч\е\н\о\“;\„\И\с\к\љ\у\ч\е\н\о\“"/>
    <numFmt numFmtId="200" formatCode="[$¥€-2]\ #,##0.00_);[Red]\([$€-2]\ #,##0.00\)"/>
    <numFmt numFmtId="201" formatCode="dd/mmm"/>
    <numFmt numFmtId="202" formatCode="_-* #,##0\ &quot;дин.&quot;_-;\-* #,##0\ &quot;дин.&quot;_-;_-* &quot;-&quot;\ &quot;дин.&quot;_-;_-@_-"/>
    <numFmt numFmtId="203" formatCode="_-* #,##0.00\ &quot;дин.&quot;_-;\-* #,##0.00\ &quot;дин.&quot;_-;_-* &quot;-&quot;??\ &quot;дин.&quot;_-;_-@_-"/>
    <numFmt numFmtId="204" formatCode="_-* #,##0\ _d_i_n_._-;\-* #,##0\ _d_i_n_._-;_-* &quot;-&quot;\ _d_i_n_._-;_-@_-"/>
    <numFmt numFmtId="205" formatCode="_-* #,##0.00\ _d_i_n_._-;\-* #,##0.00\ _d_i_n_._-;_-* &quot;-&quot;??\ _d_i_n_._-;_-@_-"/>
    <numFmt numFmtId="206" formatCode="m/d/yyyy"/>
    <numFmt numFmtId="207" formatCode="d\-mmm"/>
    <numFmt numFmtId="208" formatCode="#,##0.00_ ;\-#,##0.00\ "/>
    <numFmt numFmtId="209" formatCode="#,##0_ ;\-#,##0\ "/>
  </numFmts>
  <fonts count="45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FF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mediumGray">
        <fgColor rgb="FF00330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>
        <color rgb="FF000000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</cellStyleXfs>
  <cellXfs count="91">
    <xf numFmtId="0" fontId="0" fillId="0" borderId="0" xfId="0" applyAlignment="1">
      <alignment/>
    </xf>
    <xf numFmtId="0" fontId="5" fillId="32" borderId="10" xfId="0" applyFont="1" applyFill="1" applyBorder="1" applyAlignment="1" applyProtection="1">
      <alignment horizontal="center" vertical="center"/>
      <protection hidden="1" locked="0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1" fontId="8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left" vertical="center"/>
    </xf>
    <xf numFmtId="0" fontId="44" fillId="34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6" borderId="18" xfId="0" applyFont="1" applyFill="1" applyBorder="1" applyAlignment="1" applyProtection="1">
      <alignment horizontal="center" vertical="center"/>
      <protection hidden="1" locked="0"/>
    </xf>
    <xf numFmtId="0" fontId="5" fillId="36" borderId="10" xfId="0" applyFont="1" applyFill="1" applyBorder="1" applyAlignment="1" applyProtection="1">
      <alignment horizontal="center" vertical="center"/>
      <protection hidden="1" locked="0"/>
    </xf>
    <xf numFmtId="0" fontId="5" fillId="36" borderId="17" xfId="0" applyFont="1" applyFill="1" applyBorder="1" applyAlignment="1" applyProtection="1">
      <alignment horizontal="center" vertical="center"/>
      <protection hidden="1" locked="0"/>
    </xf>
    <xf numFmtId="0" fontId="5" fillId="36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1" fontId="5" fillId="36" borderId="17" xfId="0" applyNumberFormat="1" applyFont="1" applyFill="1" applyBorder="1" applyAlignment="1" applyProtection="1">
      <alignment horizontal="center" vertical="center"/>
      <protection hidden="1" locked="0"/>
    </xf>
    <xf numFmtId="0" fontId="5" fillId="36" borderId="17" xfId="0" applyFont="1" applyFill="1" applyBorder="1" applyAlignment="1">
      <alignment horizontal="center" vertical="center"/>
    </xf>
    <xf numFmtId="0" fontId="44" fillId="34" borderId="0" xfId="0" applyFont="1" applyFill="1" applyAlignment="1">
      <alignment vertical="center"/>
    </xf>
    <xf numFmtId="0" fontId="5" fillId="0" borderId="12" xfId="0" applyFont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21" fontId="5" fillId="33" borderId="10" xfId="0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5" fillId="36" borderId="17" xfId="0" applyFont="1" applyFill="1" applyBorder="1" applyAlignment="1" applyProtection="1">
      <alignment horizontal="center"/>
      <protection hidden="1" locked="0"/>
    </xf>
    <xf numFmtId="0" fontId="5" fillId="36" borderId="17" xfId="0" applyFont="1" applyFill="1" applyBorder="1" applyAlignment="1">
      <alignment horizontal="center"/>
    </xf>
    <xf numFmtId="0" fontId="5" fillId="37" borderId="10" xfId="0" applyFont="1" applyFill="1" applyBorder="1" applyAlignment="1" applyProtection="1">
      <alignment horizontal="center"/>
      <protection hidden="1" locked="0"/>
    </xf>
    <xf numFmtId="21" fontId="5" fillId="33" borderId="12" xfId="0" applyNumberFormat="1" applyFont="1" applyFill="1" applyBorder="1" applyAlignment="1">
      <alignment horizontal="left" vertical="center"/>
    </xf>
    <xf numFmtId="16" fontId="5" fillId="33" borderId="17" xfId="0" applyNumberFormat="1" applyFont="1" applyFill="1" applyBorder="1" applyAlignment="1">
      <alignment horizontal="center" vertical="center"/>
    </xf>
    <xf numFmtId="0" fontId="5" fillId="36" borderId="18" xfId="0" applyFont="1" applyFill="1" applyBorder="1" applyAlignment="1" applyProtection="1">
      <alignment horizontal="center" vertical="center" wrapText="1"/>
      <protection hidden="1" locked="0"/>
    </xf>
    <xf numFmtId="0" fontId="5" fillId="36" borderId="17" xfId="0" applyFont="1" applyFill="1" applyBorder="1" applyAlignment="1" applyProtection="1">
      <alignment horizontal="center" vertical="center" wrapText="1"/>
      <protection hidden="1" locked="0"/>
    </xf>
    <xf numFmtId="0" fontId="5" fillId="38" borderId="19" xfId="82" applyFont="1" applyFill="1" applyBorder="1" applyAlignment="1" applyProtection="1">
      <alignment horizontal="center" vertical="center"/>
      <protection hidden="1" locked="0"/>
    </xf>
    <xf numFmtId="0" fontId="5" fillId="38" borderId="19" xfId="73" applyFont="1" applyFill="1" applyBorder="1" applyAlignment="1" applyProtection="1">
      <alignment horizontal="center" vertical="center"/>
      <protection hidden="1" locked="0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 applyProtection="1">
      <alignment horizontal="center" vertical="center"/>
      <protection hidden="1" locked="0"/>
    </xf>
    <xf numFmtId="0" fontId="5" fillId="36" borderId="10" xfId="0" applyFont="1" applyFill="1" applyBorder="1" applyAlignment="1">
      <alignment horizontal="center" vertical="center"/>
    </xf>
    <xf numFmtId="0" fontId="5" fillId="38" borderId="10" xfId="82" applyFont="1" applyFill="1" applyBorder="1" applyAlignment="1" applyProtection="1">
      <alignment horizontal="center" vertical="center"/>
      <protection hidden="1" locked="0"/>
    </xf>
    <xf numFmtId="0" fontId="5" fillId="36" borderId="10" xfId="0" applyFont="1" applyFill="1" applyBorder="1" applyAlignment="1">
      <alignment horizontal="center" vertical="center" wrapText="1"/>
    </xf>
    <xf numFmtId="0" fontId="3" fillId="34" borderId="14" xfId="77" applyFont="1" applyFill="1" applyBorder="1" applyAlignment="1">
      <alignment horizontal="left" vertical="center"/>
      <protection/>
    </xf>
    <xf numFmtId="0" fontId="44" fillId="34" borderId="0" xfId="77" applyFont="1" applyFill="1" applyAlignment="1">
      <alignment horizontal="center" vertical="center"/>
      <protection/>
    </xf>
    <xf numFmtId="0" fontId="44" fillId="34" borderId="16" xfId="77" applyFont="1" applyFill="1" applyBorder="1" applyAlignment="1">
      <alignment vertical="center"/>
      <protection/>
    </xf>
    <xf numFmtId="0" fontId="5" fillId="38" borderId="10" xfId="73" applyFont="1" applyFill="1" applyBorder="1" applyAlignment="1" applyProtection="1">
      <alignment horizontal="center" vertical="center"/>
      <protection hidden="1" locked="0"/>
    </xf>
    <xf numFmtId="0" fontId="5" fillId="35" borderId="20" xfId="0" applyFont="1" applyFill="1" applyBorder="1" applyAlignment="1">
      <alignment horizontal="center" vertical="center"/>
    </xf>
    <xf numFmtId="0" fontId="0" fillId="38" borderId="19" xfId="82" applyFont="1" applyFill="1" applyBorder="1" applyAlignment="1" applyProtection="1">
      <alignment horizontal="center" vertical="center"/>
      <protection hidden="1" locked="0"/>
    </xf>
    <xf numFmtId="0" fontId="0" fillId="38" borderId="19" xfId="73" applyFont="1" applyFill="1" applyBorder="1" applyAlignment="1" applyProtection="1">
      <alignment horizontal="center"/>
      <protection hidden="1" locked="0"/>
    </xf>
    <xf numFmtId="0" fontId="0" fillId="38" borderId="19" xfId="73" applyFont="1" applyFill="1" applyBorder="1" applyAlignment="1" applyProtection="1">
      <alignment horizontal="center" vertical="center"/>
      <protection hidden="1" locked="0"/>
    </xf>
    <xf numFmtId="1" fontId="5" fillId="36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35" borderId="21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0" fillId="38" borderId="24" xfId="73" applyFont="1" applyFill="1" applyBorder="1" applyAlignment="1" applyProtection="1">
      <alignment horizontal="center" vertical="center"/>
      <protection hidden="1" locked="0"/>
    </xf>
    <xf numFmtId="186" fontId="5" fillId="36" borderId="17" xfId="44" applyFont="1" applyFill="1" applyBorder="1" applyAlignment="1" applyProtection="1">
      <alignment horizontal="center" vertical="center"/>
      <protection hidden="1" locked="0"/>
    </xf>
    <xf numFmtId="209" fontId="5" fillId="36" borderId="17" xfId="44" applyNumberFormat="1" applyFont="1" applyFill="1" applyBorder="1" applyAlignment="1" applyProtection="1">
      <alignment horizontal="center" vertical="center"/>
      <protection hidden="1" locked="0"/>
    </xf>
    <xf numFmtId="0" fontId="5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/>
    </xf>
    <xf numFmtId="0" fontId="5" fillId="36" borderId="13" xfId="0" applyFont="1" applyFill="1" applyBorder="1" applyAlignment="1" applyProtection="1">
      <alignment horizontal="center" vertical="center"/>
      <protection hidden="1" locked="0"/>
    </xf>
    <xf numFmtId="0" fontId="5" fillId="36" borderId="13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7" borderId="25" xfId="66" applyFont="1" applyFill="1" applyBorder="1" applyAlignment="1" applyProtection="1">
      <alignment horizontal="center" vertical="center"/>
      <protection hidden="1" locked="0"/>
    </xf>
    <xf numFmtId="0" fontId="5" fillId="36" borderId="23" xfId="0" applyFont="1" applyFill="1" applyBorder="1" applyAlignment="1" applyProtection="1">
      <alignment horizontal="center" vertical="center"/>
      <protection hidden="1" locked="0"/>
    </xf>
    <xf numFmtId="0" fontId="5" fillId="36" borderId="25" xfId="0" applyFont="1" applyFill="1" applyBorder="1" applyAlignment="1" applyProtection="1">
      <alignment horizontal="center" vertical="center"/>
      <protection hidden="1" locked="0"/>
    </xf>
    <xf numFmtId="0" fontId="5" fillId="36" borderId="13" xfId="0" applyFont="1" applyFill="1" applyBorder="1" applyAlignment="1" applyProtection="1">
      <alignment horizontal="center"/>
      <protection hidden="1" locked="0"/>
    </xf>
    <xf numFmtId="0" fontId="5" fillId="35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7" fillId="34" borderId="22" xfId="0" applyFont="1" applyFill="1" applyBorder="1" applyAlignment="1">
      <alignment horizontal="center" textRotation="90"/>
    </xf>
    <xf numFmtId="0" fontId="7" fillId="34" borderId="12" xfId="0" applyFont="1" applyFill="1" applyBorder="1" applyAlignment="1">
      <alignment horizontal="center" textRotation="90"/>
    </xf>
    <xf numFmtId="0" fontId="7" fillId="34" borderId="26" xfId="0" applyFont="1" applyFill="1" applyBorder="1" applyAlignment="1">
      <alignment horizontal="center" textRotation="90"/>
    </xf>
    <xf numFmtId="1" fontId="7" fillId="34" borderId="22" xfId="0" applyNumberFormat="1" applyFont="1" applyFill="1" applyBorder="1" applyAlignment="1">
      <alignment horizontal="center" textRotation="90"/>
    </xf>
    <xf numFmtId="1" fontId="7" fillId="34" borderId="12" xfId="0" applyNumberFormat="1" applyFont="1" applyFill="1" applyBorder="1" applyAlignment="1">
      <alignment horizontal="center" textRotation="90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Нормалан 2" xfId="65"/>
    <cellStyle name="Нормалан 2 2" xfId="66"/>
    <cellStyle name="Нормалан 2 2 2" xfId="67"/>
    <cellStyle name="Нормалан 2 3" xfId="68"/>
    <cellStyle name="Нормалан 2 4" xfId="69"/>
    <cellStyle name="Нормалан 3" xfId="70"/>
    <cellStyle name="Нормалан 3 2" xfId="71"/>
    <cellStyle name="Нормалан 3 2 2" xfId="72"/>
    <cellStyle name="Нормалан 3 3" xfId="73"/>
    <cellStyle name="Нормалан 3 4" xfId="74"/>
    <cellStyle name="Нормалан 4" xfId="75"/>
    <cellStyle name="Нормалан 4 2" xfId="76"/>
    <cellStyle name="Нормалан 4 3" xfId="77"/>
    <cellStyle name="Нормалан 4 3 2" xfId="78"/>
    <cellStyle name="Нормалан 4 3 3" xfId="79"/>
    <cellStyle name="Нормалан 4 4" xfId="80"/>
    <cellStyle name="Нормалан 5" xfId="81"/>
    <cellStyle name="Нормалан 6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0</xdr:col>
      <xdr:colOff>1724025</xdr:colOff>
      <xdr:row>0</xdr:row>
      <xdr:rowOff>895350</xdr:rowOff>
    </xdr:to>
    <xdr:pic>
      <xdr:nvPicPr>
        <xdr:cNvPr id="1" name="Слика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543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view="pageBreakPreview" zoomScale="60" zoomScaleNormal="80" zoomScalePageLayoutView="0" workbookViewId="0" topLeftCell="A1">
      <selection activeCell="A1" sqref="A1:C1"/>
    </sheetView>
  </sheetViews>
  <sheetFormatPr defaultColWidth="9.140625" defaultRowHeight="12.75"/>
  <cols>
    <col min="1" max="1" width="28.7109375" style="0" customWidth="1"/>
    <col min="2" max="2" width="24.8515625" style="0" bestFit="1" customWidth="1"/>
    <col min="3" max="3" width="20.28125" style="0" customWidth="1"/>
    <col min="4" max="4" width="10.8515625" style="0" customWidth="1"/>
    <col min="5" max="5" width="9.00390625" style="0" customWidth="1"/>
    <col min="6" max="6" width="9.140625" style="0" customWidth="1"/>
    <col min="7" max="7" width="6.00390625" style="0" bestFit="1" customWidth="1"/>
    <col min="8" max="8" width="5.421875" style="0" customWidth="1"/>
    <col min="9" max="10" width="6.00390625" style="0" bestFit="1" customWidth="1"/>
    <col min="11" max="11" width="6.421875" style="0" customWidth="1"/>
    <col min="12" max="19" width="9.140625" style="0" customWidth="1"/>
    <col min="20" max="20" width="7.00390625" style="0" customWidth="1"/>
    <col min="21" max="21" width="9.140625" style="0" customWidth="1"/>
    <col min="24" max="24" width="11.28125" style="0" customWidth="1"/>
  </cols>
  <sheetData>
    <row r="1" spans="1:24" ht="76.5" customHeight="1">
      <c r="A1" s="83" t="s">
        <v>80</v>
      </c>
      <c r="B1" s="84"/>
      <c r="C1" s="85"/>
      <c r="D1" s="86" t="s">
        <v>3</v>
      </c>
      <c r="E1" s="86" t="s">
        <v>4</v>
      </c>
      <c r="F1" s="86" t="s">
        <v>5</v>
      </c>
      <c r="G1" s="89" t="s">
        <v>6</v>
      </c>
      <c r="H1" s="86" t="s">
        <v>7</v>
      </c>
      <c r="I1" s="86" t="s">
        <v>8</v>
      </c>
      <c r="J1" s="86" t="s">
        <v>9</v>
      </c>
      <c r="K1" s="86" t="s">
        <v>10</v>
      </c>
      <c r="L1" s="86" t="s">
        <v>11</v>
      </c>
      <c r="M1" s="89" t="s">
        <v>12</v>
      </c>
      <c r="N1" s="86" t="s">
        <v>13</v>
      </c>
      <c r="O1" s="86" t="s">
        <v>79</v>
      </c>
      <c r="P1" s="86" t="s">
        <v>77</v>
      </c>
      <c r="Q1" s="86" t="s">
        <v>78</v>
      </c>
      <c r="R1" s="86" t="s">
        <v>14</v>
      </c>
      <c r="S1" s="86" t="s">
        <v>15</v>
      </c>
      <c r="T1" s="86" t="s">
        <v>16</v>
      </c>
      <c r="U1" s="86" t="s">
        <v>17</v>
      </c>
      <c r="V1" s="86" t="s">
        <v>18</v>
      </c>
      <c r="W1" s="86" t="s">
        <v>19</v>
      </c>
      <c r="X1" s="86" t="s">
        <v>20</v>
      </c>
    </row>
    <row r="2" spans="1:24" ht="12.75">
      <c r="A2" s="2" t="s">
        <v>76</v>
      </c>
      <c r="B2" s="3" t="s">
        <v>22</v>
      </c>
      <c r="C2" s="4" t="s">
        <v>23</v>
      </c>
      <c r="D2" s="87"/>
      <c r="E2" s="87"/>
      <c r="F2" s="88"/>
      <c r="G2" s="90"/>
      <c r="H2" s="87"/>
      <c r="I2" s="87"/>
      <c r="J2" s="87"/>
      <c r="K2" s="87"/>
      <c r="L2" s="87"/>
      <c r="M2" s="90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25.5" customHeight="1">
      <c r="A3" s="5" t="s">
        <v>21</v>
      </c>
      <c r="B3" s="6"/>
      <c r="C3" s="6"/>
      <c r="D3" s="7"/>
      <c r="E3" s="8"/>
      <c r="F3" s="8"/>
      <c r="G3" s="9"/>
      <c r="H3" s="10"/>
      <c r="I3" s="10"/>
      <c r="J3" s="10"/>
      <c r="K3" s="10"/>
      <c r="L3" s="10"/>
      <c r="M3" s="11"/>
      <c r="N3" s="10"/>
      <c r="O3" s="10"/>
      <c r="P3" s="10"/>
      <c r="Q3" s="10"/>
      <c r="R3" s="10"/>
      <c r="S3" s="10"/>
      <c r="T3" s="10"/>
      <c r="U3" s="10"/>
      <c r="V3" s="12"/>
      <c r="W3" s="10"/>
      <c r="X3" s="10"/>
    </row>
    <row r="4" spans="1:24" ht="15.75">
      <c r="A4" s="50" t="s">
        <v>24</v>
      </c>
      <c r="B4" s="51"/>
      <c r="C4" s="52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  <c r="W4" s="15"/>
      <c r="X4" s="17"/>
    </row>
    <row r="5" spans="1:24" ht="12.75">
      <c r="A5" s="18" t="s">
        <v>25</v>
      </c>
      <c r="B5" s="19" t="s">
        <v>26</v>
      </c>
      <c r="C5" s="19" t="s">
        <v>27</v>
      </c>
      <c r="D5" s="20"/>
      <c r="E5" s="20"/>
      <c r="F5" s="20">
        <v>1125</v>
      </c>
      <c r="G5" s="22"/>
      <c r="H5" s="22"/>
      <c r="I5" s="22">
        <v>1260</v>
      </c>
      <c r="J5" s="22">
        <v>1300</v>
      </c>
      <c r="K5" s="22"/>
      <c r="L5" s="22"/>
      <c r="M5" s="22"/>
      <c r="N5" s="22"/>
      <c r="O5" s="22"/>
      <c r="P5" s="22"/>
      <c r="Q5" s="22"/>
      <c r="R5" s="22"/>
      <c r="S5" s="22">
        <f>39*25</f>
        <v>975</v>
      </c>
      <c r="T5" s="22"/>
      <c r="U5" s="22">
        <f>39*25</f>
        <v>975</v>
      </c>
      <c r="V5" s="22"/>
      <c r="W5" s="22"/>
      <c r="X5" s="74"/>
    </row>
    <row r="6" spans="1:24" ht="12.75">
      <c r="A6" s="18" t="s">
        <v>25</v>
      </c>
      <c r="B6" s="19" t="s">
        <v>26</v>
      </c>
      <c r="C6" s="19" t="s">
        <v>28</v>
      </c>
      <c r="D6" s="22"/>
      <c r="E6" s="22"/>
      <c r="F6" s="22">
        <v>2175</v>
      </c>
      <c r="G6" s="22"/>
      <c r="H6" s="22"/>
      <c r="I6" s="22">
        <v>2240</v>
      </c>
      <c r="J6" s="22"/>
      <c r="K6" s="22"/>
      <c r="L6" s="22">
        <v>1950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74"/>
    </row>
    <row r="7" spans="1:24" ht="12.75">
      <c r="A7" s="18" t="s">
        <v>25</v>
      </c>
      <c r="B7" s="19" t="s">
        <v>29</v>
      </c>
      <c r="C7" s="19" t="s">
        <v>28</v>
      </c>
      <c r="D7" s="22">
        <v>2150</v>
      </c>
      <c r="E7" s="22"/>
      <c r="F7" s="22">
        <v>2175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74"/>
    </row>
    <row r="8" spans="1:24" ht="12.75">
      <c r="A8" s="24" t="s">
        <v>25</v>
      </c>
      <c r="B8" s="25" t="s">
        <v>30</v>
      </c>
      <c r="C8" s="25" t="s">
        <v>31</v>
      </c>
      <c r="D8" s="22">
        <v>440</v>
      </c>
      <c r="E8" s="22"/>
      <c r="F8" s="22">
        <v>440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>
        <v>490</v>
      </c>
      <c r="S8" s="22"/>
      <c r="T8" s="22">
        <v>390</v>
      </c>
      <c r="U8" s="22"/>
      <c r="V8" s="22"/>
      <c r="W8" s="22"/>
      <c r="X8" s="74"/>
    </row>
    <row r="9" spans="1:24" ht="12.75">
      <c r="A9" s="18" t="s">
        <v>25</v>
      </c>
      <c r="B9" s="19" t="s">
        <v>32</v>
      </c>
      <c r="C9" s="19" t="s">
        <v>27</v>
      </c>
      <c r="D9" s="22">
        <v>1150</v>
      </c>
      <c r="E9" s="22"/>
      <c r="F9" s="22">
        <v>1125</v>
      </c>
      <c r="G9" s="22"/>
      <c r="H9" s="22"/>
      <c r="I9" s="22">
        <v>1270</v>
      </c>
      <c r="J9" s="22">
        <v>1300</v>
      </c>
      <c r="K9" s="22"/>
      <c r="L9" s="22">
        <v>1100</v>
      </c>
      <c r="M9" s="22">
        <v>1150</v>
      </c>
      <c r="N9" s="22"/>
      <c r="O9" s="22">
        <v>1100</v>
      </c>
      <c r="P9" s="22"/>
      <c r="Q9" s="22"/>
      <c r="R9" s="22">
        <v>1050</v>
      </c>
      <c r="S9" s="22"/>
      <c r="T9" s="22">
        <v>1190</v>
      </c>
      <c r="U9" s="22"/>
      <c r="V9" s="22"/>
      <c r="W9" s="22"/>
      <c r="X9" s="74"/>
    </row>
    <row r="10" spans="1:24" ht="12.75">
      <c r="A10" s="24" t="s">
        <v>25</v>
      </c>
      <c r="B10" s="25" t="s">
        <v>33</v>
      </c>
      <c r="C10" s="25" t="s">
        <v>27</v>
      </c>
      <c r="D10" s="22"/>
      <c r="E10" s="22"/>
      <c r="F10" s="22">
        <v>1125</v>
      </c>
      <c r="G10" s="22"/>
      <c r="H10" s="22"/>
      <c r="I10" s="22">
        <v>1280</v>
      </c>
      <c r="J10" s="22"/>
      <c r="K10" s="22"/>
      <c r="L10" s="22">
        <v>1050</v>
      </c>
      <c r="M10" s="22"/>
      <c r="N10" s="22"/>
      <c r="O10" s="22"/>
      <c r="P10" s="22"/>
      <c r="Q10" s="22"/>
      <c r="R10" s="22"/>
      <c r="S10" s="22"/>
      <c r="T10" s="22">
        <v>1190</v>
      </c>
      <c r="U10" s="22"/>
      <c r="V10" s="22"/>
      <c r="W10" s="22"/>
      <c r="X10" s="74"/>
    </row>
    <row r="11" spans="1:24" ht="12.75">
      <c r="A11" s="24" t="s">
        <v>34</v>
      </c>
      <c r="B11" s="25" t="s">
        <v>35</v>
      </c>
      <c r="C11" s="25" t="s">
        <v>27</v>
      </c>
      <c r="D11" s="27">
        <v>1175</v>
      </c>
      <c r="E11" s="27"/>
      <c r="F11" s="22">
        <v>1125</v>
      </c>
      <c r="G11" s="22"/>
      <c r="H11" s="22">
        <v>1100</v>
      </c>
      <c r="I11" s="22">
        <v>1290</v>
      </c>
      <c r="J11" s="22">
        <v>1300</v>
      </c>
      <c r="K11" s="22">
        <v>1100</v>
      </c>
      <c r="L11" s="22"/>
      <c r="M11" s="22">
        <v>1150</v>
      </c>
      <c r="N11" s="22">
        <v>1050</v>
      </c>
      <c r="O11" s="22">
        <v>1100</v>
      </c>
      <c r="P11" s="22">
        <f>44*25</f>
        <v>1100</v>
      </c>
      <c r="Q11" s="22">
        <v>1100</v>
      </c>
      <c r="R11" s="22"/>
      <c r="S11" s="22">
        <f>40*25</f>
        <v>1000</v>
      </c>
      <c r="T11" s="22">
        <v>1250</v>
      </c>
      <c r="U11" s="22">
        <f>44.5*25</f>
        <v>1112.5</v>
      </c>
      <c r="V11" s="22"/>
      <c r="W11" s="22">
        <f>42*25</f>
        <v>1050</v>
      </c>
      <c r="X11" s="74">
        <f>42*25</f>
        <v>1050</v>
      </c>
    </row>
    <row r="12" spans="1:24" ht="12.75">
      <c r="A12" s="24" t="s">
        <v>34</v>
      </c>
      <c r="B12" s="25" t="s">
        <v>35</v>
      </c>
      <c r="C12" s="25" t="s">
        <v>28</v>
      </c>
      <c r="D12" s="27">
        <v>2350</v>
      </c>
      <c r="E12" s="27"/>
      <c r="F12" s="22">
        <v>2225</v>
      </c>
      <c r="G12" s="22"/>
      <c r="H12" s="22"/>
      <c r="I12" s="22"/>
      <c r="J12" s="22"/>
      <c r="K12" s="22">
        <v>2200</v>
      </c>
      <c r="L12" s="22"/>
      <c r="M12" s="22"/>
      <c r="N12" s="22"/>
      <c r="O12" s="22"/>
      <c r="P12" s="22"/>
      <c r="Q12" s="22">
        <v>2100</v>
      </c>
      <c r="R12" s="22"/>
      <c r="S12" s="22"/>
      <c r="T12" s="22"/>
      <c r="U12" s="22"/>
      <c r="V12" s="22"/>
      <c r="W12" s="22"/>
      <c r="X12" s="74"/>
    </row>
    <row r="13" spans="1:24" ht="12.75">
      <c r="A13" s="13" t="s">
        <v>36</v>
      </c>
      <c r="B13" s="14"/>
      <c r="C13" s="28"/>
      <c r="D13" s="54"/>
      <c r="E13" s="54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:24" ht="12.75">
      <c r="A14" s="18" t="s">
        <v>37</v>
      </c>
      <c r="B14" s="19" t="s">
        <v>38</v>
      </c>
      <c r="C14" s="19" t="s">
        <v>28</v>
      </c>
      <c r="D14" s="22">
        <v>2350</v>
      </c>
      <c r="E14" s="22"/>
      <c r="F14" s="27">
        <v>2445</v>
      </c>
      <c r="G14" s="22"/>
      <c r="H14" s="22"/>
      <c r="I14" s="22">
        <v>2380</v>
      </c>
      <c r="J14" s="22"/>
      <c r="K14" s="22"/>
      <c r="L14" s="22">
        <v>2350</v>
      </c>
      <c r="M14" s="22"/>
      <c r="N14" s="22"/>
      <c r="O14" s="22"/>
      <c r="P14" s="22"/>
      <c r="Q14" s="22"/>
      <c r="R14" s="22"/>
      <c r="S14" s="22"/>
      <c r="T14" s="22"/>
      <c r="U14" s="1"/>
      <c r="V14" s="22"/>
      <c r="W14" s="23"/>
      <c r="X14" s="74"/>
    </row>
    <row r="15" spans="1:24" ht="12.75">
      <c r="A15" s="29" t="s">
        <v>37</v>
      </c>
      <c r="B15" s="25" t="s">
        <v>39</v>
      </c>
      <c r="C15" s="25" t="s">
        <v>40</v>
      </c>
      <c r="D15" s="22"/>
      <c r="E15" s="22"/>
      <c r="F15" s="27">
        <v>340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>
        <v>490</v>
      </c>
      <c r="S15" s="22"/>
      <c r="T15" s="22">
        <v>320</v>
      </c>
      <c r="U15" s="1"/>
      <c r="V15" s="22"/>
      <c r="W15" s="23"/>
      <c r="X15" s="74"/>
    </row>
    <row r="16" spans="1:24" ht="12.75">
      <c r="A16" s="18" t="s">
        <v>37</v>
      </c>
      <c r="B16" s="19" t="s">
        <v>35</v>
      </c>
      <c r="C16" s="19" t="s">
        <v>27</v>
      </c>
      <c r="D16" s="22">
        <v>1245</v>
      </c>
      <c r="E16" s="22">
        <v>1270</v>
      </c>
      <c r="F16" s="27">
        <v>1235</v>
      </c>
      <c r="G16" s="22">
        <v>1220</v>
      </c>
      <c r="H16" s="22"/>
      <c r="I16" s="22">
        <v>1260</v>
      </c>
      <c r="J16" s="22"/>
      <c r="K16" s="22">
        <v>1200</v>
      </c>
      <c r="L16" s="22"/>
      <c r="M16" s="22">
        <v>1200</v>
      </c>
      <c r="N16" s="22">
        <v>1200</v>
      </c>
      <c r="O16" s="22">
        <v>1200</v>
      </c>
      <c r="P16" s="22">
        <f>46*25</f>
        <v>1150</v>
      </c>
      <c r="Q16" s="22"/>
      <c r="R16" s="22"/>
      <c r="S16" s="22">
        <f>45*25</f>
        <v>1125</v>
      </c>
      <c r="T16" s="22">
        <v>1300</v>
      </c>
      <c r="U16" s="1">
        <v>1217</v>
      </c>
      <c r="V16" s="22"/>
      <c r="W16" s="23">
        <f>46*25</f>
        <v>1150</v>
      </c>
      <c r="X16" s="75">
        <f>45.5*25</f>
        <v>1137.5</v>
      </c>
    </row>
    <row r="17" spans="1:24" ht="12.75">
      <c r="A17" s="18" t="s">
        <v>37</v>
      </c>
      <c r="B17" s="19" t="s">
        <v>35</v>
      </c>
      <c r="C17" s="19" t="s">
        <v>28</v>
      </c>
      <c r="D17" s="22">
        <v>2350</v>
      </c>
      <c r="E17" s="22"/>
      <c r="F17" s="27">
        <v>2475</v>
      </c>
      <c r="G17" s="22"/>
      <c r="H17" s="22"/>
      <c r="I17" s="22">
        <v>2270</v>
      </c>
      <c r="J17" s="22"/>
      <c r="K17" s="22"/>
      <c r="L17" s="22"/>
      <c r="M17" s="22"/>
      <c r="N17" s="22"/>
      <c r="O17" s="22"/>
      <c r="P17" s="22"/>
      <c r="Q17" s="22">
        <v>2500</v>
      </c>
      <c r="R17" s="22"/>
      <c r="S17" s="22"/>
      <c r="T17" s="22"/>
      <c r="U17" s="1"/>
      <c r="V17" s="26"/>
      <c r="W17" s="23"/>
      <c r="X17" s="75"/>
    </row>
    <row r="18" spans="1:24" ht="12.75">
      <c r="A18" s="18" t="s">
        <v>37</v>
      </c>
      <c r="B18" s="19" t="s">
        <v>74</v>
      </c>
      <c r="C18" s="19" t="s">
        <v>28</v>
      </c>
      <c r="D18" s="22"/>
      <c r="E18" s="22"/>
      <c r="F18" s="27">
        <v>2475</v>
      </c>
      <c r="G18" s="22"/>
      <c r="H18" s="22"/>
      <c r="I18" s="22"/>
      <c r="J18" s="22"/>
      <c r="K18" s="22">
        <v>2400</v>
      </c>
      <c r="L18" s="22"/>
      <c r="M18" s="22"/>
      <c r="N18" s="22"/>
      <c r="O18" s="22"/>
      <c r="P18" s="22"/>
      <c r="Q18" s="23"/>
      <c r="R18" s="22"/>
      <c r="S18" s="22"/>
      <c r="T18" s="22"/>
      <c r="U18" s="1">
        <f>49.5*50</f>
        <v>2475</v>
      </c>
      <c r="V18" s="26"/>
      <c r="W18" s="23"/>
      <c r="X18" s="75"/>
    </row>
    <row r="19" spans="1:24" ht="12.75">
      <c r="A19" s="30" t="s">
        <v>37</v>
      </c>
      <c r="B19" s="19" t="s">
        <v>33</v>
      </c>
      <c r="C19" s="19" t="s">
        <v>27</v>
      </c>
      <c r="D19" s="22">
        <v>1345</v>
      </c>
      <c r="E19" s="22"/>
      <c r="F19" s="27">
        <v>1235</v>
      </c>
      <c r="G19" s="22"/>
      <c r="H19" s="22"/>
      <c r="I19" s="23">
        <v>1250</v>
      </c>
      <c r="J19" s="57">
        <v>1300</v>
      </c>
      <c r="K19" s="44"/>
      <c r="L19" s="55"/>
      <c r="M19" s="22">
        <v>1200</v>
      </c>
      <c r="N19" s="22">
        <v>1200</v>
      </c>
      <c r="O19" s="23"/>
      <c r="P19" s="23"/>
      <c r="Q19" s="23"/>
      <c r="R19" s="23"/>
      <c r="S19" s="22"/>
      <c r="T19" s="1">
        <v>1300</v>
      </c>
      <c r="U19" s="1"/>
      <c r="V19" s="26"/>
      <c r="W19" s="23"/>
      <c r="X19" s="74"/>
    </row>
    <row r="20" spans="1:24" ht="12.75">
      <c r="A20" s="13" t="s">
        <v>41</v>
      </c>
      <c r="B20" s="14"/>
      <c r="C20" s="28"/>
      <c r="D20" s="65"/>
      <c r="E20" s="65"/>
      <c r="F20" s="65"/>
      <c r="G20" s="69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59"/>
      <c r="X20" s="73"/>
    </row>
    <row r="21" spans="1:24" ht="12.75">
      <c r="A21" s="31" t="s">
        <v>42</v>
      </c>
      <c r="B21" s="32" t="s">
        <v>29</v>
      </c>
      <c r="C21" s="32" t="s">
        <v>28</v>
      </c>
      <c r="D21" s="46">
        <v>1650</v>
      </c>
      <c r="E21" s="46"/>
      <c r="F21" s="47">
        <v>1675</v>
      </c>
      <c r="G21" s="22"/>
      <c r="H21" s="22"/>
      <c r="I21" s="22"/>
      <c r="J21" s="22"/>
      <c r="K21" s="22"/>
      <c r="L21" s="22">
        <v>1400</v>
      </c>
      <c r="M21" s="47"/>
      <c r="N21" s="22"/>
      <c r="O21" s="22"/>
      <c r="P21" s="22"/>
      <c r="Q21" s="22"/>
      <c r="R21" s="22"/>
      <c r="S21" s="22"/>
      <c r="T21" s="22"/>
      <c r="U21" s="22"/>
      <c r="V21" s="46"/>
      <c r="W21" s="45"/>
      <c r="X21" s="76"/>
    </row>
    <row r="22" spans="1:24" ht="12.75">
      <c r="A22" s="18" t="s">
        <v>42</v>
      </c>
      <c r="B22" s="19" t="s">
        <v>38</v>
      </c>
      <c r="C22" s="19" t="s">
        <v>28</v>
      </c>
      <c r="D22" s="21"/>
      <c r="E22" s="21"/>
      <c r="F22" s="47">
        <v>1675</v>
      </c>
      <c r="G22" s="22"/>
      <c r="H22" s="22"/>
      <c r="I22" s="22">
        <v>1610</v>
      </c>
      <c r="J22" s="36"/>
      <c r="K22" s="22"/>
      <c r="L22" s="22">
        <v>1650</v>
      </c>
      <c r="M22" s="47"/>
      <c r="N22" s="22"/>
      <c r="O22" s="22"/>
      <c r="P22" s="22"/>
      <c r="Q22" s="22">
        <v>1700</v>
      </c>
      <c r="R22" s="22"/>
      <c r="S22" s="22"/>
      <c r="T22" s="22"/>
      <c r="U22" s="22"/>
      <c r="V22" s="21"/>
      <c r="W22" s="49"/>
      <c r="X22" s="77"/>
    </row>
    <row r="23" spans="1:24" ht="12.75">
      <c r="A23" s="30" t="s">
        <v>42</v>
      </c>
      <c r="B23" s="19" t="s">
        <v>43</v>
      </c>
      <c r="C23" s="19" t="s">
        <v>31</v>
      </c>
      <c r="D23" s="46"/>
      <c r="E23" s="46"/>
      <c r="F23" s="47">
        <v>340</v>
      </c>
      <c r="G23" s="22"/>
      <c r="H23" s="22"/>
      <c r="I23" s="22"/>
      <c r="J23" s="22"/>
      <c r="K23" s="22"/>
      <c r="L23" s="22"/>
      <c r="M23" s="47"/>
      <c r="N23" s="22"/>
      <c r="O23" s="22"/>
      <c r="P23" s="22"/>
      <c r="Q23" s="22"/>
      <c r="R23" s="22">
        <v>400</v>
      </c>
      <c r="S23" s="22"/>
      <c r="T23" s="22">
        <v>370</v>
      </c>
      <c r="U23" s="22"/>
      <c r="V23" s="46"/>
      <c r="W23" s="45"/>
      <c r="X23" s="76"/>
    </row>
    <row r="24" spans="1:24" ht="12.75">
      <c r="A24" s="30" t="s">
        <v>42</v>
      </c>
      <c r="B24" s="19" t="s">
        <v>43</v>
      </c>
      <c r="C24" s="19" t="s">
        <v>27</v>
      </c>
      <c r="D24" s="21"/>
      <c r="E24" s="21"/>
      <c r="F24" s="47">
        <v>825</v>
      </c>
      <c r="G24" s="22"/>
      <c r="H24" s="22"/>
      <c r="I24" s="22"/>
      <c r="J24" s="22">
        <v>950</v>
      </c>
      <c r="K24" s="22"/>
      <c r="L24" s="22">
        <v>680</v>
      </c>
      <c r="M24" s="47"/>
      <c r="N24" s="22"/>
      <c r="O24" s="22"/>
      <c r="P24" s="22"/>
      <c r="Q24" s="22"/>
      <c r="R24" s="22"/>
      <c r="S24" s="22"/>
      <c r="T24" s="22"/>
      <c r="U24" s="22">
        <f>32*25</f>
        <v>800</v>
      </c>
      <c r="V24" s="21"/>
      <c r="W24" s="49"/>
      <c r="X24" s="78"/>
    </row>
    <row r="25" spans="1:24" ht="12.75">
      <c r="A25" s="30" t="s">
        <v>42</v>
      </c>
      <c r="B25" s="62" t="s">
        <v>35</v>
      </c>
      <c r="C25" s="19" t="s">
        <v>27</v>
      </c>
      <c r="D25" s="21">
        <v>800</v>
      </c>
      <c r="E25" s="21"/>
      <c r="F25" s="20">
        <v>860</v>
      </c>
      <c r="G25" s="20"/>
      <c r="H25" s="20"/>
      <c r="I25" s="20">
        <v>990</v>
      </c>
      <c r="J25" s="20">
        <v>950</v>
      </c>
      <c r="K25" s="20"/>
      <c r="L25" s="20"/>
      <c r="M25" s="20"/>
      <c r="N25" s="20">
        <v>800</v>
      </c>
      <c r="O25" s="22">
        <v>850</v>
      </c>
      <c r="P25" s="20"/>
      <c r="Q25" s="20">
        <v>875</v>
      </c>
      <c r="R25" s="20"/>
      <c r="S25" s="20"/>
      <c r="T25" s="20"/>
      <c r="U25" s="20"/>
      <c r="V25" s="20"/>
      <c r="W25" s="20"/>
      <c r="X25" s="79">
        <f>32*25</f>
        <v>800</v>
      </c>
    </row>
    <row r="26" spans="1:24" ht="12.75">
      <c r="A26" s="30" t="s">
        <v>42</v>
      </c>
      <c r="B26" s="19" t="s">
        <v>74</v>
      </c>
      <c r="C26" s="19" t="s">
        <v>27</v>
      </c>
      <c r="D26" s="21">
        <v>850</v>
      </c>
      <c r="E26" s="21"/>
      <c r="F26" s="21">
        <v>845</v>
      </c>
      <c r="G26" s="21"/>
      <c r="H26" s="21"/>
      <c r="I26" s="21">
        <v>990</v>
      </c>
      <c r="J26" s="21"/>
      <c r="K26" s="21"/>
      <c r="L26" s="21"/>
      <c r="M26" s="21"/>
      <c r="N26" s="21"/>
      <c r="O26" s="21"/>
      <c r="P26" s="21">
        <f>33*25</f>
        <v>825</v>
      </c>
      <c r="Q26" s="21"/>
      <c r="R26" s="21"/>
      <c r="S26" s="21">
        <f>28*25</f>
        <v>700</v>
      </c>
      <c r="T26" s="21">
        <v>940</v>
      </c>
      <c r="U26" s="21"/>
      <c r="V26" s="21"/>
      <c r="W26" s="21"/>
      <c r="X26" s="80"/>
    </row>
    <row r="27" spans="1:24" ht="12.75">
      <c r="A27" s="13" t="s">
        <v>44</v>
      </c>
      <c r="B27" s="14"/>
      <c r="C27" s="14"/>
      <c r="D27" s="64"/>
      <c r="E27" s="64"/>
      <c r="F27" s="64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1:24" ht="12.75">
      <c r="A28" s="31" t="s">
        <v>45</v>
      </c>
      <c r="B28" s="32" t="s">
        <v>74</v>
      </c>
      <c r="C28" s="19" t="s">
        <v>27</v>
      </c>
      <c r="D28" s="22">
        <v>950</v>
      </c>
      <c r="E28" s="22">
        <v>910</v>
      </c>
      <c r="F28" s="22">
        <v>960</v>
      </c>
      <c r="G28" s="22">
        <v>920</v>
      </c>
      <c r="H28" s="22"/>
      <c r="I28" s="22">
        <v>1010</v>
      </c>
      <c r="J28" s="22"/>
      <c r="K28" s="22">
        <v>925</v>
      </c>
      <c r="L28" s="22">
        <v>870</v>
      </c>
      <c r="M28" s="22"/>
      <c r="N28" s="22"/>
      <c r="O28" s="22"/>
      <c r="P28" s="22"/>
      <c r="Q28" s="22"/>
      <c r="R28" s="22"/>
      <c r="S28" s="22">
        <f>33*25</f>
        <v>825</v>
      </c>
      <c r="T28" s="36">
        <v>1050</v>
      </c>
      <c r="U28" s="22">
        <v>897</v>
      </c>
      <c r="V28" s="22"/>
      <c r="W28" s="23">
        <f>33*25</f>
        <v>825</v>
      </c>
      <c r="X28" s="75">
        <f>33*25</f>
        <v>825</v>
      </c>
    </row>
    <row r="29" spans="1:24" ht="12.75">
      <c r="A29" s="31" t="s">
        <v>45</v>
      </c>
      <c r="B29" s="32" t="s">
        <v>38</v>
      </c>
      <c r="C29" s="32" t="s">
        <v>28</v>
      </c>
      <c r="D29" s="22"/>
      <c r="E29" s="22"/>
      <c r="F29" s="22">
        <v>1875</v>
      </c>
      <c r="G29" s="22"/>
      <c r="H29" s="22"/>
      <c r="I29" s="22">
        <v>1200</v>
      </c>
      <c r="J29" s="22"/>
      <c r="K29" s="22"/>
      <c r="L29" s="22">
        <v>1670</v>
      </c>
      <c r="M29" s="22"/>
      <c r="N29" s="22"/>
      <c r="O29" s="22"/>
      <c r="P29" s="22"/>
      <c r="Q29" s="22">
        <v>1700</v>
      </c>
      <c r="R29" s="22"/>
      <c r="S29" s="22"/>
      <c r="T29" s="22"/>
      <c r="U29" s="22"/>
      <c r="V29" s="22"/>
      <c r="W29" s="23"/>
      <c r="X29" s="78"/>
    </row>
    <row r="30" spans="1:24" ht="12.75">
      <c r="A30" s="18" t="s">
        <v>45</v>
      </c>
      <c r="B30" s="19" t="s">
        <v>35</v>
      </c>
      <c r="C30" s="19" t="s">
        <v>28</v>
      </c>
      <c r="D30" s="21">
        <v>1900</v>
      </c>
      <c r="E30" s="21"/>
      <c r="F30" s="22">
        <v>1875</v>
      </c>
      <c r="G30" s="22"/>
      <c r="H30" s="22"/>
      <c r="I30" s="22">
        <v>2320</v>
      </c>
      <c r="J30" s="22"/>
      <c r="K30" s="22">
        <v>1750</v>
      </c>
      <c r="L30" s="22"/>
      <c r="M30" s="22"/>
      <c r="N30" s="22"/>
      <c r="O30" s="22"/>
      <c r="P30" s="22">
        <f>35*50</f>
        <v>1750</v>
      </c>
      <c r="Q30" s="22">
        <v>2300</v>
      </c>
      <c r="R30" s="21"/>
      <c r="S30" s="22"/>
      <c r="T30" s="22"/>
      <c r="U30" s="22"/>
      <c r="V30" s="22"/>
      <c r="W30" s="23"/>
      <c r="X30" s="75"/>
    </row>
    <row r="31" spans="1:24" ht="12.75">
      <c r="A31" s="13" t="s">
        <v>46</v>
      </c>
      <c r="B31" s="14"/>
      <c r="C31" s="28"/>
      <c r="D31" s="64"/>
      <c r="E31" s="64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1:24" ht="12.75">
      <c r="A32" s="33" t="s">
        <v>47</v>
      </c>
      <c r="B32" s="32" t="s">
        <v>26</v>
      </c>
      <c r="C32" s="32" t="s">
        <v>27</v>
      </c>
      <c r="D32" s="21">
        <v>1375</v>
      </c>
      <c r="E32" s="21">
        <v>1300</v>
      </c>
      <c r="F32" s="47">
        <v>1400</v>
      </c>
      <c r="G32" s="21">
        <v>1650</v>
      </c>
      <c r="H32" s="21"/>
      <c r="I32" s="49"/>
      <c r="J32" s="53">
        <v>1600</v>
      </c>
      <c r="K32" s="21">
        <v>1200</v>
      </c>
      <c r="L32" s="48">
        <v>1480</v>
      </c>
      <c r="M32" s="47"/>
      <c r="N32" s="21"/>
      <c r="O32" s="49"/>
      <c r="P32" s="49"/>
      <c r="Q32" s="49"/>
      <c r="R32" s="49"/>
      <c r="S32" s="21"/>
      <c r="T32" s="1">
        <v>1500</v>
      </c>
      <c r="U32" s="21">
        <v>1462</v>
      </c>
      <c r="V32" s="58"/>
      <c r="W32" s="49">
        <f>66*25</f>
        <v>1650</v>
      </c>
      <c r="X32" s="80">
        <f>62*25</f>
        <v>1550</v>
      </c>
    </row>
    <row r="33" spans="1:24" ht="12.75">
      <c r="A33" s="33" t="s">
        <v>47</v>
      </c>
      <c r="B33" s="32" t="s">
        <v>26</v>
      </c>
      <c r="C33" s="32" t="s">
        <v>28</v>
      </c>
      <c r="D33" s="21"/>
      <c r="E33" s="21"/>
      <c r="F33" s="21">
        <v>2750</v>
      </c>
      <c r="G33" s="21"/>
      <c r="H33" s="21"/>
      <c r="I33" s="21"/>
      <c r="J33" s="21"/>
      <c r="K33" s="21"/>
      <c r="L33" s="21">
        <v>2850</v>
      </c>
      <c r="M33" s="21"/>
      <c r="N33" s="21"/>
      <c r="O33" s="21">
        <v>2520</v>
      </c>
      <c r="P33" s="21"/>
      <c r="Q33" s="21">
        <v>3100</v>
      </c>
      <c r="R33" s="21">
        <v>2640</v>
      </c>
      <c r="S33" s="21"/>
      <c r="T33" s="21"/>
      <c r="U33" s="21"/>
      <c r="V33" s="21"/>
      <c r="W33" s="21"/>
      <c r="X33" s="80"/>
    </row>
    <row r="34" spans="1:24" ht="12.75">
      <c r="A34" s="13" t="s">
        <v>48</v>
      </c>
      <c r="B34" s="34"/>
      <c r="C34" s="35"/>
      <c r="D34" s="64"/>
      <c r="E34" s="64"/>
      <c r="F34" s="64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1:24" ht="12.75">
      <c r="A35" s="31" t="s">
        <v>49</v>
      </c>
      <c r="B35" s="32" t="s">
        <v>50</v>
      </c>
      <c r="C35" s="32" t="s">
        <v>51</v>
      </c>
      <c r="D35" s="22">
        <v>490</v>
      </c>
      <c r="E35" s="22">
        <v>520</v>
      </c>
      <c r="F35" s="27">
        <v>425</v>
      </c>
      <c r="G35" s="22">
        <v>560</v>
      </c>
      <c r="H35" s="22"/>
      <c r="I35" s="23">
        <v>530</v>
      </c>
      <c r="J35" s="66"/>
      <c r="K35" s="22"/>
      <c r="L35" s="43"/>
      <c r="M35" s="22"/>
      <c r="N35" s="22"/>
      <c r="O35" s="23"/>
      <c r="P35" s="23"/>
      <c r="Q35" s="23">
        <v>650</v>
      </c>
      <c r="R35" s="22">
        <v>530</v>
      </c>
      <c r="S35" s="22"/>
      <c r="T35" s="22">
        <v>470</v>
      </c>
      <c r="U35" s="22">
        <v>484</v>
      </c>
      <c r="V35" s="22"/>
      <c r="W35" s="22"/>
      <c r="X35" s="74">
        <v>490</v>
      </c>
    </row>
    <row r="36" spans="1:24" ht="12.75">
      <c r="A36" s="18" t="s">
        <v>52</v>
      </c>
      <c r="B36" s="19" t="s">
        <v>50</v>
      </c>
      <c r="C36" s="19" t="s">
        <v>51</v>
      </c>
      <c r="D36" s="22">
        <v>540</v>
      </c>
      <c r="E36" s="22">
        <v>580</v>
      </c>
      <c r="F36" s="27">
        <v>525</v>
      </c>
      <c r="G36" s="22">
        <v>580</v>
      </c>
      <c r="H36" s="22"/>
      <c r="I36" s="23">
        <v>540</v>
      </c>
      <c r="J36" s="23"/>
      <c r="K36" s="22"/>
      <c r="L36" s="43"/>
      <c r="M36" s="22"/>
      <c r="N36" s="22"/>
      <c r="O36" s="23"/>
      <c r="P36" s="23">
        <v>475</v>
      </c>
      <c r="Q36" s="23"/>
      <c r="R36" s="22">
        <v>530</v>
      </c>
      <c r="S36" s="22"/>
      <c r="T36" s="22">
        <v>500</v>
      </c>
      <c r="U36" s="22">
        <v>508</v>
      </c>
      <c r="V36" s="22"/>
      <c r="W36" s="22"/>
      <c r="X36" s="74"/>
    </row>
    <row r="37" spans="1:24" ht="12.75">
      <c r="A37" s="18" t="s">
        <v>52</v>
      </c>
      <c r="B37" s="19" t="s">
        <v>50</v>
      </c>
      <c r="C37" s="32" t="s">
        <v>27</v>
      </c>
      <c r="D37" s="22">
        <v>5700</v>
      </c>
      <c r="E37" s="22">
        <v>5700</v>
      </c>
      <c r="F37" s="27">
        <v>6375</v>
      </c>
      <c r="G37" s="27">
        <v>5750</v>
      </c>
      <c r="H37" s="22"/>
      <c r="I37" s="23">
        <v>4450</v>
      </c>
      <c r="J37" s="22"/>
      <c r="K37" s="22"/>
      <c r="L37" s="43"/>
      <c r="M37" s="22"/>
      <c r="N37" s="22"/>
      <c r="O37" s="23">
        <v>6000</v>
      </c>
      <c r="P37" s="23"/>
      <c r="Q37" s="23"/>
      <c r="R37" s="22"/>
      <c r="S37" s="22"/>
      <c r="T37" s="22">
        <v>5500</v>
      </c>
      <c r="U37" s="22"/>
      <c r="V37" s="22"/>
      <c r="W37" s="22"/>
      <c r="X37" s="74"/>
    </row>
    <row r="38" spans="1:24" ht="12.75">
      <c r="A38" s="18" t="s">
        <v>53</v>
      </c>
      <c r="B38" s="19" t="s">
        <v>50</v>
      </c>
      <c r="C38" s="19" t="s">
        <v>51</v>
      </c>
      <c r="D38" s="22">
        <v>640</v>
      </c>
      <c r="E38" s="22"/>
      <c r="F38" s="22">
        <v>675</v>
      </c>
      <c r="G38" s="22"/>
      <c r="H38" s="22"/>
      <c r="I38" s="22">
        <v>530</v>
      </c>
      <c r="J38" s="22"/>
      <c r="K38" s="22"/>
      <c r="L38" s="22"/>
      <c r="M38" s="22"/>
      <c r="N38" s="22"/>
      <c r="O38" s="22"/>
      <c r="P38" s="22">
        <v>590</v>
      </c>
      <c r="Q38" s="22"/>
      <c r="R38" s="22">
        <v>640</v>
      </c>
      <c r="S38" s="22"/>
      <c r="T38" s="22">
        <v>600</v>
      </c>
      <c r="U38" s="22">
        <v>638</v>
      </c>
      <c r="V38" s="22"/>
      <c r="W38" s="22"/>
      <c r="X38" s="74">
        <v>665</v>
      </c>
    </row>
    <row r="39" spans="1:24" ht="12.75">
      <c r="A39" s="13" t="s">
        <v>54</v>
      </c>
      <c r="B39" s="14"/>
      <c r="C39" s="28"/>
      <c r="D39" s="60"/>
      <c r="E39" s="60"/>
      <c r="F39" s="6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</row>
    <row r="40" spans="1:24" ht="12.75">
      <c r="A40" s="33" t="s">
        <v>55</v>
      </c>
      <c r="B40" s="32" t="s">
        <v>56</v>
      </c>
      <c r="C40" s="32" t="s">
        <v>57</v>
      </c>
      <c r="D40" s="36">
        <v>135</v>
      </c>
      <c r="E40" s="36">
        <v>100</v>
      </c>
      <c r="F40" s="36">
        <v>95</v>
      </c>
      <c r="G40" s="36">
        <v>100</v>
      </c>
      <c r="H40" s="36">
        <v>100</v>
      </c>
      <c r="I40" s="36">
        <v>100</v>
      </c>
      <c r="J40" s="56"/>
      <c r="K40" s="36">
        <v>95</v>
      </c>
      <c r="L40" s="22">
        <v>100</v>
      </c>
      <c r="M40" s="22"/>
      <c r="N40" s="22">
        <v>95</v>
      </c>
      <c r="O40" s="22">
        <v>100</v>
      </c>
      <c r="P40" s="22">
        <v>100</v>
      </c>
      <c r="Q40" s="22"/>
      <c r="R40" s="22">
        <v>90</v>
      </c>
      <c r="S40" s="22"/>
      <c r="T40" s="22">
        <v>100</v>
      </c>
      <c r="U40" s="22">
        <v>105</v>
      </c>
      <c r="V40" s="22"/>
      <c r="W40" s="22">
        <v>95</v>
      </c>
      <c r="X40" s="75"/>
    </row>
    <row r="41" spans="1:24" ht="12.75">
      <c r="A41" s="39" t="s">
        <v>55</v>
      </c>
      <c r="B41" s="19" t="s">
        <v>56</v>
      </c>
      <c r="C41" s="19" t="s">
        <v>0</v>
      </c>
      <c r="D41" s="36">
        <v>390</v>
      </c>
      <c r="E41" s="36">
        <v>380</v>
      </c>
      <c r="F41" s="37">
        <v>380</v>
      </c>
      <c r="G41" s="22">
        <v>390</v>
      </c>
      <c r="H41" s="23">
        <v>400</v>
      </c>
      <c r="I41" s="36">
        <v>396</v>
      </c>
      <c r="J41" s="36">
        <v>350</v>
      </c>
      <c r="K41" s="23">
        <v>380</v>
      </c>
      <c r="L41" s="22">
        <v>480</v>
      </c>
      <c r="M41" s="22">
        <v>380</v>
      </c>
      <c r="N41" s="22">
        <v>349</v>
      </c>
      <c r="O41" s="22">
        <v>360</v>
      </c>
      <c r="P41" s="22">
        <v>370</v>
      </c>
      <c r="Q41" s="22">
        <v>500</v>
      </c>
      <c r="R41" s="22">
        <v>350</v>
      </c>
      <c r="S41" s="22"/>
      <c r="T41" s="22">
        <v>400</v>
      </c>
      <c r="U41" s="22">
        <v>386</v>
      </c>
      <c r="V41" s="22"/>
      <c r="W41" s="22">
        <v>380</v>
      </c>
      <c r="X41" s="81">
        <v>340</v>
      </c>
    </row>
    <row r="42" spans="1:24" ht="12.75">
      <c r="A42" s="39" t="s">
        <v>55</v>
      </c>
      <c r="B42" s="19" t="s">
        <v>56</v>
      </c>
      <c r="C42" s="19" t="s">
        <v>58</v>
      </c>
      <c r="D42" s="36">
        <v>1780</v>
      </c>
      <c r="E42" s="36">
        <v>1550</v>
      </c>
      <c r="F42" s="37">
        <v>1525</v>
      </c>
      <c r="G42" s="22">
        <v>1580</v>
      </c>
      <c r="H42" s="23">
        <v>1750</v>
      </c>
      <c r="I42" s="36">
        <v>1662</v>
      </c>
      <c r="J42" s="36"/>
      <c r="K42" s="23"/>
      <c r="L42" s="22"/>
      <c r="M42" s="22"/>
      <c r="N42" s="22">
        <v>1500</v>
      </c>
      <c r="O42" s="22">
        <v>1500</v>
      </c>
      <c r="P42" s="22">
        <v>1600</v>
      </c>
      <c r="Q42" s="22"/>
      <c r="R42" s="22">
        <v>1570</v>
      </c>
      <c r="S42" s="22"/>
      <c r="T42" s="22">
        <v>1720</v>
      </c>
      <c r="U42" s="22">
        <v>1630</v>
      </c>
      <c r="V42" s="22"/>
      <c r="W42" s="22">
        <v>1540</v>
      </c>
      <c r="X42" s="81"/>
    </row>
    <row r="43" spans="1:24" ht="12.75">
      <c r="A43" s="39" t="s">
        <v>55</v>
      </c>
      <c r="B43" s="19" t="s">
        <v>56</v>
      </c>
      <c r="C43" s="19" t="s">
        <v>59</v>
      </c>
      <c r="D43" s="36">
        <v>3090</v>
      </c>
      <c r="E43" s="36"/>
      <c r="F43" s="36">
        <v>2850</v>
      </c>
      <c r="G43" s="36"/>
      <c r="H43" s="36"/>
      <c r="I43" s="36">
        <v>2883</v>
      </c>
      <c r="J43" s="36"/>
      <c r="K43" s="36"/>
      <c r="L43" s="36">
        <v>2780</v>
      </c>
      <c r="M43" s="36"/>
      <c r="N43" s="36">
        <v>4690</v>
      </c>
      <c r="O43" s="36">
        <v>2920</v>
      </c>
      <c r="P43" s="36">
        <v>2800</v>
      </c>
      <c r="Q43" s="36"/>
      <c r="R43" s="36">
        <v>2850</v>
      </c>
      <c r="S43" s="36"/>
      <c r="T43" s="36"/>
      <c r="U43" s="36">
        <v>2830</v>
      </c>
      <c r="V43" s="36"/>
      <c r="W43" s="36"/>
      <c r="X43" s="81"/>
    </row>
    <row r="44" spans="1:24" ht="12.75">
      <c r="A44" s="13" t="s">
        <v>60</v>
      </c>
      <c r="B44" s="14"/>
      <c r="C44" s="28"/>
      <c r="D44" s="61"/>
      <c r="E44" s="61"/>
      <c r="F44" s="6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</row>
    <row r="45" spans="1:24" ht="12.75">
      <c r="A45" s="31" t="s">
        <v>61</v>
      </c>
      <c r="B45" s="32" t="s">
        <v>62</v>
      </c>
      <c r="C45" s="32" t="s">
        <v>1</v>
      </c>
      <c r="D45" s="22">
        <v>540</v>
      </c>
      <c r="E45" s="22">
        <v>350</v>
      </c>
      <c r="F45" s="22">
        <v>460</v>
      </c>
      <c r="G45" s="22">
        <v>350</v>
      </c>
      <c r="H45" s="22"/>
      <c r="I45" s="22">
        <v>395</v>
      </c>
      <c r="J45" s="22"/>
      <c r="K45" s="22">
        <v>360</v>
      </c>
      <c r="L45" s="22">
        <v>370</v>
      </c>
      <c r="M45" s="22"/>
      <c r="N45" s="22"/>
      <c r="O45" s="22">
        <v>360</v>
      </c>
      <c r="P45" s="22"/>
      <c r="Q45" s="22">
        <v>465</v>
      </c>
      <c r="R45" s="22">
        <v>450</v>
      </c>
      <c r="S45" s="22"/>
      <c r="T45" s="22">
        <v>400</v>
      </c>
      <c r="U45" s="22">
        <v>349</v>
      </c>
      <c r="V45" s="22"/>
      <c r="W45" s="22">
        <v>399</v>
      </c>
      <c r="X45" s="74"/>
    </row>
    <row r="46" spans="1:24" ht="12.75">
      <c r="A46" s="18" t="s">
        <v>61</v>
      </c>
      <c r="B46" s="19" t="s">
        <v>62</v>
      </c>
      <c r="C46" s="19" t="s">
        <v>51</v>
      </c>
      <c r="D46" s="22">
        <v>980</v>
      </c>
      <c r="E46" s="22"/>
      <c r="F46" s="22">
        <v>875</v>
      </c>
      <c r="G46" s="22"/>
      <c r="H46" s="22"/>
      <c r="I46" s="22">
        <v>660</v>
      </c>
      <c r="J46" s="22"/>
      <c r="K46" s="22"/>
      <c r="L46" s="22"/>
      <c r="M46" s="22"/>
      <c r="N46" s="22"/>
      <c r="O46" s="22"/>
      <c r="P46" s="22"/>
      <c r="Q46" s="22">
        <v>580</v>
      </c>
      <c r="R46" s="22">
        <v>860</v>
      </c>
      <c r="S46" s="22"/>
      <c r="T46" s="22"/>
      <c r="U46" s="22"/>
      <c r="V46" s="22"/>
      <c r="W46" s="22"/>
      <c r="X46" s="74"/>
    </row>
    <row r="47" spans="1:24" ht="12.75">
      <c r="A47" s="18" t="s">
        <v>61</v>
      </c>
      <c r="B47" s="19" t="s">
        <v>63</v>
      </c>
      <c r="C47" s="19" t="s">
        <v>64</v>
      </c>
      <c r="D47" s="22">
        <v>55</v>
      </c>
      <c r="E47" s="22">
        <v>65</v>
      </c>
      <c r="F47" s="22">
        <v>53</v>
      </c>
      <c r="G47" s="22">
        <v>60</v>
      </c>
      <c r="H47" s="22">
        <v>70</v>
      </c>
      <c r="I47" s="22"/>
      <c r="J47" s="22">
        <v>50</v>
      </c>
      <c r="K47" s="22">
        <v>50</v>
      </c>
      <c r="L47" s="22"/>
      <c r="M47" s="22">
        <v>70</v>
      </c>
      <c r="N47" s="22"/>
      <c r="O47" s="22">
        <v>60</v>
      </c>
      <c r="P47" s="22">
        <v>50</v>
      </c>
      <c r="Q47" s="22">
        <v>63</v>
      </c>
      <c r="R47" s="22"/>
      <c r="S47" s="22"/>
      <c r="T47" s="22">
        <v>50</v>
      </c>
      <c r="U47" s="22"/>
      <c r="V47" s="22"/>
      <c r="W47" s="22"/>
      <c r="X47" s="74"/>
    </row>
    <row r="48" spans="1:24" ht="12.75">
      <c r="A48" s="18" t="s">
        <v>61</v>
      </c>
      <c r="B48" s="19" t="s">
        <v>63</v>
      </c>
      <c r="C48" s="19" t="s">
        <v>75</v>
      </c>
      <c r="D48" s="22">
        <v>70</v>
      </c>
      <c r="E48" s="22"/>
      <c r="F48" s="22">
        <v>73</v>
      </c>
      <c r="G48" s="22"/>
      <c r="H48" s="22"/>
      <c r="I48" s="22"/>
      <c r="J48" s="22"/>
      <c r="K48" s="22"/>
      <c r="L48" s="22"/>
      <c r="M48" s="22"/>
      <c r="N48" s="22"/>
      <c r="O48" s="22">
        <v>70</v>
      </c>
      <c r="P48" s="22"/>
      <c r="Q48" s="22"/>
      <c r="R48" s="22">
        <v>60</v>
      </c>
      <c r="S48" s="22"/>
      <c r="T48" s="22">
        <v>50</v>
      </c>
      <c r="U48" s="22">
        <v>60</v>
      </c>
      <c r="V48" s="22"/>
      <c r="W48" s="22">
        <v>49</v>
      </c>
      <c r="X48" s="74"/>
    </row>
    <row r="49" spans="1:24" ht="12.75">
      <c r="A49" s="18" t="s">
        <v>61</v>
      </c>
      <c r="B49" s="19" t="s">
        <v>63</v>
      </c>
      <c r="C49" s="40" t="s">
        <v>2</v>
      </c>
      <c r="D49" s="22">
        <v>200</v>
      </c>
      <c r="E49" s="22">
        <v>190</v>
      </c>
      <c r="F49" s="22">
        <v>180</v>
      </c>
      <c r="G49" s="22">
        <v>200</v>
      </c>
      <c r="H49" s="22">
        <v>200</v>
      </c>
      <c r="I49" s="68">
        <v>195</v>
      </c>
      <c r="J49" s="68"/>
      <c r="K49" s="22"/>
      <c r="L49" s="22"/>
      <c r="M49" s="22"/>
      <c r="N49" s="22"/>
      <c r="O49" s="22">
        <v>200</v>
      </c>
      <c r="P49" s="22"/>
      <c r="Q49" s="22">
        <v>210</v>
      </c>
      <c r="R49" s="22">
        <v>200</v>
      </c>
      <c r="S49" s="22"/>
      <c r="T49" s="22">
        <v>200</v>
      </c>
      <c r="U49" s="22"/>
      <c r="V49" s="22"/>
      <c r="W49" s="22"/>
      <c r="X49" s="74"/>
    </row>
    <row r="50" spans="1:24" ht="12.75">
      <c r="A50" s="18" t="s">
        <v>61</v>
      </c>
      <c r="B50" s="19" t="s">
        <v>63</v>
      </c>
      <c r="C50" s="19" t="s">
        <v>65</v>
      </c>
      <c r="D50" s="22"/>
      <c r="E50" s="22">
        <v>380</v>
      </c>
      <c r="F50" s="22">
        <v>325</v>
      </c>
      <c r="G50" s="22">
        <v>380</v>
      </c>
      <c r="H50" s="22"/>
      <c r="I50" s="22">
        <v>272</v>
      </c>
      <c r="J50" s="67"/>
      <c r="K50" s="22"/>
      <c r="L50" s="22"/>
      <c r="M50" s="22"/>
      <c r="N50" s="22"/>
      <c r="O50" s="22"/>
      <c r="P50" s="22">
        <v>300</v>
      </c>
      <c r="Q50" s="22"/>
      <c r="R50" s="22">
        <v>390</v>
      </c>
      <c r="S50" s="22"/>
      <c r="T50" s="22"/>
      <c r="U50" s="22"/>
      <c r="V50" s="22"/>
      <c r="W50" s="22"/>
      <c r="X50" s="74"/>
    </row>
    <row r="51" spans="1:24" ht="12.75">
      <c r="A51" s="18" t="s">
        <v>61</v>
      </c>
      <c r="B51" s="19" t="s">
        <v>63</v>
      </c>
      <c r="C51" s="19" t="s">
        <v>1</v>
      </c>
      <c r="D51" s="22">
        <v>490</v>
      </c>
      <c r="E51" s="22">
        <v>480</v>
      </c>
      <c r="F51" s="22">
        <v>505</v>
      </c>
      <c r="G51" s="22">
        <v>480</v>
      </c>
      <c r="H51" s="22">
        <v>550</v>
      </c>
      <c r="I51" s="22">
        <v>396</v>
      </c>
      <c r="J51" s="22"/>
      <c r="K51" s="22"/>
      <c r="L51" s="22"/>
      <c r="M51" s="22">
        <v>440</v>
      </c>
      <c r="N51" s="22"/>
      <c r="O51" s="22">
        <v>460</v>
      </c>
      <c r="P51" s="22">
        <v>420</v>
      </c>
      <c r="Q51" s="22">
        <v>450</v>
      </c>
      <c r="R51" s="22"/>
      <c r="S51" s="22"/>
      <c r="T51" s="22"/>
      <c r="U51" s="22"/>
      <c r="V51" s="22"/>
      <c r="W51" s="22"/>
      <c r="X51" s="74"/>
    </row>
    <row r="52" spans="1:24" ht="12.75">
      <c r="A52" s="18" t="s">
        <v>61</v>
      </c>
      <c r="B52" s="19" t="s">
        <v>63</v>
      </c>
      <c r="C52" s="19" t="s">
        <v>51</v>
      </c>
      <c r="D52" s="47"/>
      <c r="E52" s="47"/>
      <c r="F52" s="47">
        <v>875</v>
      </c>
      <c r="G52" s="22"/>
      <c r="H52" s="22"/>
      <c r="I52" s="22">
        <v>651</v>
      </c>
      <c r="J52" s="22"/>
      <c r="K52" s="22"/>
      <c r="L52" s="22"/>
      <c r="M52" s="22"/>
      <c r="N52" s="22"/>
      <c r="O52" s="22"/>
      <c r="P52" s="22">
        <v>820</v>
      </c>
      <c r="Q52" s="22"/>
      <c r="R52" s="22"/>
      <c r="S52" s="22"/>
      <c r="T52" s="22"/>
      <c r="U52" s="22"/>
      <c r="V52" s="21"/>
      <c r="W52" s="63"/>
      <c r="X52" s="78"/>
    </row>
    <row r="53" spans="1:24" ht="12.75">
      <c r="A53" s="13" t="s">
        <v>66</v>
      </c>
      <c r="B53" s="14"/>
      <c r="C53" s="28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82"/>
    </row>
    <row r="54" spans="1:24" ht="12.75">
      <c r="A54" s="31" t="s">
        <v>67</v>
      </c>
      <c r="B54" s="32" t="s">
        <v>68</v>
      </c>
      <c r="C54" s="32" t="s">
        <v>0</v>
      </c>
      <c r="D54" s="22">
        <v>850</v>
      </c>
      <c r="E54" s="22">
        <v>900</v>
      </c>
      <c r="F54" s="22">
        <v>770</v>
      </c>
      <c r="G54" s="22">
        <v>900</v>
      </c>
      <c r="H54" s="22">
        <v>1100</v>
      </c>
      <c r="I54" s="22">
        <v>910</v>
      </c>
      <c r="J54" s="22"/>
      <c r="K54" s="22"/>
      <c r="L54" s="22">
        <v>850</v>
      </c>
      <c r="M54" s="22">
        <v>750</v>
      </c>
      <c r="N54" s="22">
        <v>749</v>
      </c>
      <c r="O54" s="22">
        <v>820</v>
      </c>
      <c r="P54" s="22">
        <v>800</v>
      </c>
      <c r="Q54" s="22">
        <v>800</v>
      </c>
      <c r="R54" s="22">
        <v>720</v>
      </c>
      <c r="S54" s="22"/>
      <c r="T54" s="22">
        <v>700</v>
      </c>
      <c r="U54" s="22">
        <v>787</v>
      </c>
      <c r="V54" s="23"/>
      <c r="W54" s="23"/>
      <c r="X54" s="75">
        <v>825</v>
      </c>
    </row>
    <row r="55" spans="1:24" ht="12.75">
      <c r="A55" s="18" t="s">
        <v>67</v>
      </c>
      <c r="B55" s="19" t="s">
        <v>69</v>
      </c>
      <c r="C55" s="19" t="s">
        <v>70</v>
      </c>
      <c r="D55" s="22">
        <v>345</v>
      </c>
      <c r="E55" s="22">
        <v>360</v>
      </c>
      <c r="F55" s="22">
        <v>245</v>
      </c>
      <c r="G55" s="22">
        <v>350</v>
      </c>
      <c r="H55" s="22">
        <v>320</v>
      </c>
      <c r="I55" s="22">
        <v>330</v>
      </c>
      <c r="J55" s="22">
        <v>320</v>
      </c>
      <c r="K55" s="22">
        <v>340</v>
      </c>
      <c r="L55" s="22"/>
      <c r="M55" s="22"/>
      <c r="N55" s="22"/>
      <c r="O55" s="22">
        <v>320</v>
      </c>
      <c r="P55" s="22">
        <v>310</v>
      </c>
      <c r="Q55" s="22">
        <v>300</v>
      </c>
      <c r="R55" s="22">
        <v>290</v>
      </c>
      <c r="S55" s="22"/>
      <c r="T55" s="22">
        <v>265</v>
      </c>
      <c r="U55" s="22">
        <v>300</v>
      </c>
      <c r="V55" s="23"/>
      <c r="W55" s="23"/>
      <c r="X55" s="75"/>
    </row>
    <row r="56" spans="1:24" ht="12.75">
      <c r="A56" s="18" t="s">
        <v>71</v>
      </c>
      <c r="B56" s="19" t="s">
        <v>69</v>
      </c>
      <c r="C56" s="19" t="s">
        <v>0</v>
      </c>
      <c r="D56" s="22">
        <v>750</v>
      </c>
      <c r="E56" s="22"/>
      <c r="F56" s="22">
        <v>750</v>
      </c>
      <c r="G56" s="22"/>
      <c r="H56" s="22"/>
      <c r="I56" s="22">
        <v>920</v>
      </c>
      <c r="J56" s="22"/>
      <c r="K56" s="22"/>
      <c r="L56" s="22"/>
      <c r="M56" s="22"/>
      <c r="N56" s="22"/>
      <c r="O56" s="22"/>
      <c r="P56" s="22"/>
      <c r="Q56" s="22"/>
      <c r="R56" s="22">
        <v>685</v>
      </c>
      <c r="S56" s="22"/>
      <c r="T56" s="22">
        <v>850</v>
      </c>
      <c r="U56" s="22">
        <v>793</v>
      </c>
      <c r="V56" s="23"/>
      <c r="W56" s="23"/>
      <c r="X56" s="75"/>
    </row>
    <row r="57" spans="1:24" ht="12.75">
      <c r="A57" s="18" t="s">
        <v>72</v>
      </c>
      <c r="B57" s="19" t="s">
        <v>68</v>
      </c>
      <c r="C57" s="19" t="s">
        <v>0</v>
      </c>
      <c r="D57" s="22"/>
      <c r="E57" s="22"/>
      <c r="F57" s="21">
        <v>670</v>
      </c>
      <c r="G57" s="22"/>
      <c r="H57" s="22"/>
      <c r="I57" s="22">
        <v>925</v>
      </c>
      <c r="J57" s="22"/>
      <c r="K57" s="22"/>
      <c r="L57" s="22">
        <v>950</v>
      </c>
      <c r="M57" s="21"/>
      <c r="N57" s="22">
        <v>759</v>
      </c>
      <c r="O57" s="22">
        <v>800</v>
      </c>
      <c r="P57" s="22">
        <v>885</v>
      </c>
      <c r="Q57" s="22"/>
      <c r="R57" s="22">
        <v>740</v>
      </c>
      <c r="S57" s="22">
        <v>717</v>
      </c>
      <c r="T57" s="22">
        <v>830</v>
      </c>
      <c r="U57" s="22">
        <v>797</v>
      </c>
      <c r="V57" s="23"/>
      <c r="W57" s="23">
        <v>720</v>
      </c>
      <c r="X57" s="75"/>
    </row>
    <row r="58" spans="1:24" ht="12.75">
      <c r="A58" s="18" t="s">
        <v>73</v>
      </c>
      <c r="B58" s="19" t="s">
        <v>68</v>
      </c>
      <c r="C58" s="19" t="s">
        <v>70</v>
      </c>
      <c r="D58" s="41">
        <v>210</v>
      </c>
      <c r="E58" s="41">
        <v>240</v>
      </c>
      <c r="F58" s="21">
        <v>180</v>
      </c>
      <c r="G58" s="42">
        <v>230</v>
      </c>
      <c r="H58" s="42">
        <v>210</v>
      </c>
      <c r="I58" s="55">
        <v>200</v>
      </c>
      <c r="J58" s="56"/>
      <c r="K58" s="42"/>
      <c r="L58" s="36"/>
      <c r="M58" s="21">
        <v>180</v>
      </c>
      <c r="N58" s="42">
        <v>189</v>
      </c>
      <c r="O58" s="23">
        <v>200</v>
      </c>
      <c r="P58" s="23">
        <v>190</v>
      </c>
      <c r="Q58" s="23">
        <v>210</v>
      </c>
      <c r="R58" s="22">
        <v>175</v>
      </c>
      <c r="S58" s="42"/>
      <c r="T58" s="38">
        <v>170</v>
      </c>
      <c r="U58" s="38">
        <v>178</v>
      </c>
      <c r="V58" s="38"/>
      <c r="W58" s="23"/>
      <c r="X58" s="75">
        <v>190</v>
      </c>
    </row>
    <row r="59" spans="1:24" ht="12.75">
      <c r="A59" s="18" t="s">
        <v>73</v>
      </c>
      <c r="B59" s="19" t="s">
        <v>68</v>
      </c>
      <c r="C59" s="19" t="s">
        <v>0</v>
      </c>
      <c r="D59" s="36">
        <v>435</v>
      </c>
      <c r="E59" s="36">
        <v>450</v>
      </c>
      <c r="F59" s="36">
        <v>415</v>
      </c>
      <c r="G59" s="36">
        <v>480</v>
      </c>
      <c r="H59" s="36">
        <v>450</v>
      </c>
      <c r="I59" s="36">
        <v>425</v>
      </c>
      <c r="J59" s="36">
        <v>430</v>
      </c>
      <c r="K59" s="36"/>
      <c r="L59" s="36">
        <v>440</v>
      </c>
      <c r="M59" s="36">
        <v>400</v>
      </c>
      <c r="N59" s="36">
        <v>409</v>
      </c>
      <c r="O59" s="36">
        <v>460</v>
      </c>
      <c r="P59" s="36">
        <v>430</v>
      </c>
      <c r="Q59" s="22">
        <v>500</v>
      </c>
      <c r="R59" s="36">
        <v>440</v>
      </c>
      <c r="S59" s="36">
        <v>353</v>
      </c>
      <c r="T59" s="36">
        <v>365</v>
      </c>
      <c r="U59" s="36">
        <v>398</v>
      </c>
      <c r="V59" s="36"/>
      <c r="W59" s="36">
        <v>360</v>
      </c>
      <c r="X59" s="81">
        <v>435</v>
      </c>
    </row>
  </sheetData>
  <sheetProtection/>
  <mergeCells count="22">
    <mergeCell ref="U1:U2"/>
    <mergeCell ref="V1:V2"/>
    <mergeCell ref="W1:W2"/>
    <mergeCell ref="X1:X2"/>
    <mergeCell ref="O1:O2"/>
    <mergeCell ref="P1:P2"/>
    <mergeCell ref="Q1:Q2"/>
    <mergeCell ref="R1:R2"/>
    <mergeCell ref="S1:S2"/>
    <mergeCell ref="T1:T2"/>
    <mergeCell ref="I1:I2"/>
    <mergeCell ref="J1:J2"/>
    <mergeCell ref="K1:K2"/>
    <mergeCell ref="L1:L2"/>
    <mergeCell ref="M1:M2"/>
    <mergeCell ref="N1:N2"/>
    <mergeCell ref="A1:C1"/>
    <mergeCell ref="D1:D2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Zorica Kukić MPŠV</cp:lastModifiedBy>
  <cp:lastPrinted>2021-04-07T10:54:08Z</cp:lastPrinted>
  <dcterms:created xsi:type="dcterms:W3CDTF">2002-10-24T10:52:18Z</dcterms:created>
  <dcterms:modified xsi:type="dcterms:W3CDTF">2021-04-08T08:32:23Z</dcterms:modified>
  <cp:category/>
  <cp:version/>
  <cp:contentType/>
  <cp:contentStatus/>
</cp:coreProperties>
</file>